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3"/>
  </bookViews>
  <sheets>
    <sheet name="str 1" sheetId="1" r:id="rId1"/>
    <sheet name="str 2" sheetId="2" r:id="rId2"/>
    <sheet name="str 3" sheetId="3" r:id="rId3"/>
    <sheet name="str 4" sheetId="4" r:id="rId4"/>
  </sheets>
  <definedNames/>
  <calcPr fullCalcOnLoad="1"/>
</workbook>
</file>

<file path=xl/sharedStrings.xml><?xml version="1.0" encoding="utf-8"?>
<sst xmlns="http://schemas.openxmlformats.org/spreadsheetml/2006/main" count="179" uniqueCount="139">
  <si>
    <t>Liczba zatrudnionych w Zakładzie Gospodarki Komunalnej i Mieszkaniowej</t>
  </si>
  <si>
    <t>m-ce</t>
  </si>
  <si>
    <t>administracja</t>
  </si>
  <si>
    <t>fizyczni</t>
  </si>
  <si>
    <t>interwencyjni</t>
  </si>
  <si>
    <t>Razem</t>
  </si>
  <si>
    <t>I</t>
  </si>
  <si>
    <t>II</t>
  </si>
  <si>
    <t>III</t>
  </si>
  <si>
    <t>IV</t>
  </si>
  <si>
    <t xml:space="preserve">V </t>
  </si>
  <si>
    <t>VI</t>
  </si>
  <si>
    <t>VII</t>
  </si>
  <si>
    <t>VIII</t>
  </si>
  <si>
    <t>IX</t>
  </si>
  <si>
    <t>X</t>
  </si>
  <si>
    <t>XI</t>
  </si>
  <si>
    <t>XII</t>
  </si>
  <si>
    <t>średnia</t>
  </si>
  <si>
    <t>do sprawozdania z wykonania budżetu</t>
  </si>
  <si>
    <t>za rok  2007</t>
  </si>
  <si>
    <t>Sprawozdanie opisowe</t>
  </si>
  <si>
    <t>z wykonania przychodów i kosztów ZGKiM w Biskupcu</t>
  </si>
  <si>
    <t>za okres 01-01-2007 do 31-12-2007</t>
  </si>
  <si>
    <t>Przychody w złotych</t>
  </si>
  <si>
    <t>Plan</t>
  </si>
  <si>
    <t>Wykonanie</t>
  </si>
  <si>
    <t>§ 083 Wpływy z usług</t>
  </si>
  <si>
    <t>§ 092 pozostałe odsetki</t>
  </si>
  <si>
    <t>§ 097 Wpływy z różnych dochodów</t>
  </si>
  <si>
    <t>razem</t>
  </si>
  <si>
    <t>§  075  Dochody z najmu i dzierżawy składników majątkowych</t>
  </si>
  <si>
    <t>1. Dochody z najmu i dzierżawy</t>
  </si>
  <si>
    <t xml:space="preserve">  czynsz mieszkaniowy</t>
  </si>
  <si>
    <t xml:space="preserve">  centralne ogrzewanie</t>
  </si>
  <si>
    <t xml:space="preserve">  woda</t>
  </si>
  <si>
    <t xml:space="preserve">  opłata stała</t>
  </si>
  <si>
    <t xml:space="preserve">  neutralizacja ścieków</t>
  </si>
  <si>
    <t xml:space="preserve">  wywóz śmieci</t>
  </si>
  <si>
    <t xml:space="preserve">  budynki gospodarcze</t>
  </si>
  <si>
    <t xml:space="preserve">  antena zbiorcza</t>
  </si>
  <si>
    <t>2. Usługi komunalne</t>
  </si>
  <si>
    <t xml:space="preserve">  zużycie wody</t>
  </si>
  <si>
    <t xml:space="preserve">  usługi transportowe</t>
  </si>
  <si>
    <t xml:space="preserve">  usługi pogrzebowe</t>
  </si>
  <si>
    <t xml:space="preserve">  usługi zlecone</t>
  </si>
  <si>
    <t xml:space="preserve">  pozostałe przychody</t>
  </si>
  <si>
    <t>§  083   Wpływy z usług</t>
  </si>
  <si>
    <t xml:space="preserve">  sprzedaż gazu</t>
  </si>
  <si>
    <t xml:space="preserve">  sprzedaż towarów</t>
  </si>
  <si>
    <t xml:space="preserve">  instalacja kuchni gazowych</t>
  </si>
  <si>
    <t>§  427  Zakup usług  remontowych</t>
  </si>
  <si>
    <t xml:space="preserve">  naprawy hydrofornie</t>
  </si>
  <si>
    <t xml:space="preserve">  naprawa pojazdów</t>
  </si>
  <si>
    <t xml:space="preserve">  naprawa urządzeń oczyszczalni ścieków i przepompowni</t>
  </si>
  <si>
    <t xml:space="preserve">  Przeglądy ADM</t>
  </si>
  <si>
    <t xml:space="preserve">  kasy fiskalne</t>
  </si>
  <si>
    <t xml:space="preserve">  inne</t>
  </si>
  <si>
    <t>§  428  Zakup usług zdrowotnych</t>
  </si>
  <si>
    <t>§  430  Zakup usług  pozostałych</t>
  </si>
  <si>
    <t xml:space="preserve">  opłaty za usługi pocztowe</t>
  </si>
  <si>
    <t xml:space="preserve">  Analiza wody i ścieków</t>
  </si>
  <si>
    <t xml:space="preserve">  usługi kominiarskie</t>
  </si>
  <si>
    <t xml:space="preserve">  Koszty i prowizje  bankowe</t>
  </si>
  <si>
    <t xml:space="preserve">  usługi BHP</t>
  </si>
  <si>
    <t xml:space="preserve">  opłaty skarbowe</t>
  </si>
  <si>
    <t xml:space="preserve">  usługi weterynaryjne</t>
  </si>
  <si>
    <t xml:space="preserve">  Usługi  w zakresie badania technicznego pojazdów</t>
  </si>
  <si>
    <t xml:space="preserve"> </t>
  </si>
  <si>
    <t xml:space="preserve">  Administrowanie zasobami komputerowymi</t>
  </si>
  <si>
    <t xml:space="preserve">  Opłaty KRD</t>
  </si>
  <si>
    <t>§  435  Zakup usług dostępu do sieci internet</t>
  </si>
  <si>
    <t>§  436  Opłaty z tytułu zakupu usług telekomunikacyjnych telefonii komórkowej</t>
  </si>
  <si>
    <t>§  437  Opłaty z tytułu zakupu usług telekomunikacyjnych telefonii stacjonarnej</t>
  </si>
  <si>
    <t xml:space="preserve">§  441  Podróże służbowe </t>
  </si>
  <si>
    <t>Ryczałt wodociągi</t>
  </si>
  <si>
    <t>ryczałt oczyszczalnia</t>
  </si>
  <si>
    <t>ryczałt ADM</t>
  </si>
  <si>
    <t>Ryczałty razem</t>
  </si>
  <si>
    <t>Delegacje śmieci</t>
  </si>
  <si>
    <t>Delegacje wodociągi</t>
  </si>
  <si>
    <t>delegacje oczyszczalnia</t>
  </si>
  <si>
    <t>Delegacje razem</t>
  </si>
  <si>
    <t>§  443  Różne opłaty i składki</t>
  </si>
  <si>
    <t xml:space="preserve">  ubezpieczenie budynków, pojazdów</t>
  </si>
  <si>
    <t xml:space="preserve">  opłaty za ochronę środowiska</t>
  </si>
  <si>
    <t xml:space="preserve">  opłaty radiolokacyjne</t>
  </si>
  <si>
    <t xml:space="preserve">  opłata za dozór urządzeń hydroforni</t>
  </si>
  <si>
    <t xml:space="preserve">  opłaty ZDP</t>
  </si>
  <si>
    <t xml:space="preserve">  Zezwolenia</t>
  </si>
  <si>
    <t>§  444  Odpisy na fundusz świadczeń socjalnych</t>
  </si>
  <si>
    <t xml:space="preserve">§  448  Podatek od nieruchomości </t>
  </si>
  <si>
    <t>§  450  Pozostałe podatki na rzecz budżetów j.s.t.</t>
  </si>
  <si>
    <t>§  453  Podatek od towarów i usług (VAT)</t>
  </si>
  <si>
    <t>§  458  Pozostałe odsetki</t>
  </si>
  <si>
    <t xml:space="preserve">§  460  Kary i odszkodowania wypłacone na rzecz osób prawnych </t>
  </si>
  <si>
    <t>§  461  Koszty postępowania sądowego i prokuratorskiego</t>
  </si>
  <si>
    <t>§  467  Odsetki od nieterminowych wpłat podatku od nieruchomości</t>
  </si>
  <si>
    <t>§  474  Zakup materiałów papierniczych do sprzętu drukarskiego i urządzeń kserograficznych</t>
  </si>
  <si>
    <t>§  475  Zakup akcesoriów komputerowych, w tym programów i licencji</t>
  </si>
  <si>
    <t>§  606  Wydatki inwestycyjne zakładów budżetowych</t>
  </si>
  <si>
    <t>§  608  Wydatki na zakupy inwestycyjne zakładów budżetowych</t>
  </si>
  <si>
    <t>Wydatki</t>
  </si>
  <si>
    <t>§  401  Wynagrodzenia osobowe pracowników</t>
  </si>
  <si>
    <t>§  404  Dodatkowe wynagrodzenie roczne</t>
  </si>
  <si>
    <t>§  411  Składki na ubezpieczenie społeczne</t>
  </si>
  <si>
    <t>§  412  Składki na Fundusz Pracy</t>
  </si>
  <si>
    <t>§  417  Wynagrodzenia bezosobowe</t>
  </si>
  <si>
    <t>§  421  Zakup materiałów i wyposażenia</t>
  </si>
  <si>
    <t>§  426  Zakup energii</t>
  </si>
  <si>
    <t>§  430  Zakup usług pozostałych</t>
  </si>
  <si>
    <t>§  441  Podróże służbowe</t>
  </si>
  <si>
    <t>§  444  Odpisy na fundusz świadczeń  socjalnych</t>
  </si>
  <si>
    <t>§  448  Podatek od nieruchomości</t>
  </si>
  <si>
    <t>§  453  Podatek od towarów i usług VAT</t>
  </si>
  <si>
    <t>rozchód gazu</t>
  </si>
  <si>
    <t>rozchód materiałów</t>
  </si>
  <si>
    <t>zakup paliwa</t>
  </si>
  <si>
    <t>zakup środków czystości</t>
  </si>
  <si>
    <t>zakup druków i mat. biurowych</t>
  </si>
  <si>
    <t>zakup gazu na potrzeby zakładu</t>
  </si>
  <si>
    <t>wyposażenie nie będące śr.trw</t>
  </si>
  <si>
    <t>zakup karmy</t>
  </si>
  <si>
    <t>zakup kawy i herbaty</t>
  </si>
  <si>
    <t>Zakup gazu</t>
  </si>
  <si>
    <t>Zakup materiałów</t>
  </si>
  <si>
    <t>Zakup węgla</t>
  </si>
  <si>
    <t>energia</t>
  </si>
  <si>
    <t>ADM</t>
  </si>
  <si>
    <t>co</t>
  </si>
  <si>
    <t>hydrofornie</t>
  </si>
  <si>
    <t>wysypisko śmieci</t>
  </si>
  <si>
    <t>oczyszczalnia</t>
  </si>
  <si>
    <t>cmentarze</t>
  </si>
  <si>
    <t>ZGKiM</t>
  </si>
  <si>
    <t>w roku 2007</t>
  </si>
  <si>
    <t>Załącznik nr 8</t>
  </si>
  <si>
    <r>
      <t>§</t>
    </r>
    <r>
      <rPr>
        <sz val="9"/>
        <rFont val="Arial CE"/>
        <family val="2"/>
      </rPr>
      <t xml:space="preserve"> 075  Dochody z najmu i dzierżawy składników majątkowych</t>
    </r>
  </si>
  <si>
    <r>
      <t xml:space="preserve">  </t>
    </r>
    <r>
      <rPr>
        <sz val="9"/>
        <rFont val="Arial CE"/>
        <family val="0"/>
      </rPr>
      <t>wywóz fekalii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</si>
</sst>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6">
    <font>
      <sz val="10"/>
      <name val="Arial CE"/>
      <family val="0"/>
    </font>
    <font>
      <sz val="10"/>
      <name val="Arial"/>
      <family val="0"/>
    </font>
    <font>
      <b/>
      <sz val="10"/>
      <color indexed="10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b/>
      <u val="single"/>
      <sz val="10"/>
      <name val="Arial CE"/>
      <family val="2"/>
    </font>
    <font>
      <sz val="10"/>
      <color indexed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9"/>
      <name val="Arial CE"/>
      <family val="2"/>
    </font>
    <font>
      <b/>
      <u val="single"/>
      <sz val="9"/>
      <name val="Arial CE"/>
      <family val="2"/>
    </font>
    <font>
      <sz val="9"/>
      <name val="Lucida Sans Unicode"/>
      <family val="0"/>
    </font>
    <font>
      <b/>
      <sz val="9"/>
      <color indexed="10"/>
      <name val="Arial CE"/>
      <family val="2"/>
    </font>
    <font>
      <sz val="9"/>
      <color indexed="12"/>
      <name val="Arial CE"/>
      <family val="2"/>
    </font>
    <font>
      <b/>
      <i/>
      <sz val="9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2" fontId="9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3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3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4" fontId="9" fillId="0" borderId="2" xfId="0" applyNumberFormat="1" applyFont="1" applyFill="1" applyBorder="1" applyAlignment="1">
      <alignment/>
    </xf>
    <xf numFmtId="2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10" fillId="0" borderId="0" xfId="0" applyFont="1" applyAlignment="1">
      <alignment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4" fontId="9" fillId="0" borderId="0" xfId="0" applyNumberFormat="1" applyFont="1" applyAlignment="1">
      <alignment horizontal="right"/>
    </xf>
    <xf numFmtId="4" fontId="9" fillId="0" borderId="0" xfId="0" applyNumberFormat="1" applyFont="1" applyAlignment="1">
      <alignment/>
    </xf>
    <xf numFmtId="4" fontId="9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4" fontId="11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4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2" fontId="9" fillId="0" borderId="2" xfId="0" applyNumberFormat="1" applyFont="1" applyBorder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4" fontId="9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3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4" fontId="9" fillId="0" borderId="1" xfId="0" applyNumberFormat="1" applyFont="1" applyFill="1" applyBorder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9" fillId="0" borderId="4" xfId="0" applyNumberFormat="1" applyFont="1" applyFill="1" applyBorder="1" applyAlignment="1">
      <alignment/>
    </xf>
    <xf numFmtId="0" fontId="9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4" fontId="9" fillId="0" borderId="4" xfId="0" applyNumberFormat="1" applyFont="1" applyBorder="1" applyAlignment="1">
      <alignment/>
    </xf>
    <xf numFmtId="0" fontId="15" fillId="0" borderId="0" xfId="0" applyFont="1" applyBorder="1" applyAlignment="1">
      <alignment/>
    </xf>
    <xf numFmtId="3" fontId="9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" fontId="9" fillId="0" borderId="0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1" fontId="9" fillId="0" borderId="0" xfId="0" applyNumberFormat="1" applyFont="1" applyAlignment="1">
      <alignment/>
    </xf>
    <xf numFmtId="1" fontId="9" fillId="0" borderId="0" xfId="0" applyNumberFormat="1" applyFont="1" applyFill="1" applyBorder="1" applyAlignment="1">
      <alignment/>
    </xf>
    <xf numFmtId="0" fontId="8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A25" sqref="A25"/>
    </sheetView>
  </sheetViews>
  <sheetFormatPr defaultColWidth="9.00390625" defaultRowHeight="12.75"/>
  <cols>
    <col min="1" max="1" width="46.25390625" style="45" customWidth="1"/>
    <col min="2" max="2" width="12.375" style="45" customWidth="1"/>
    <col min="3" max="3" width="14.25390625" style="45" customWidth="1"/>
    <col min="4" max="4" width="12.625" style="45" customWidth="1"/>
    <col min="9" max="9" width="10.125" style="0" customWidth="1"/>
    <col min="10" max="10" width="12.25390625" style="0" customWidth="1"/>
    <col min="11" max="11" width="9.625" style="0" customWidth="1"/>
    <col min="12" max="12" width="8.25390625" style="0" customWidth="1"/>
    <col min="13" max="13" width="10.625" style="0" customWidth="1"/>
  </cols>
  <sheetData>
    <row r="1" spans="6:13" ht="12.75">
      <c r="F1" s="4"/>
      <c r="G1" s="5"/>
      <c r="H1" s="4"/>
      <c r="I1" s="4"/>
      <c r="J1" s="4"/>
      <c r="K1" s="6"/>
      <c r="L1" s="4"/>
      <c r="M1" s="5"/>
    </row>
    <row r="2" spans="1:13" ht="12.75">
      <c r="A2" s="88" t="s">
        <v>136</v>
      </c>
      <c r="B2" s="88"/>
      <c r="C2" s="88"/>
      <c r="D2" s="88"/>
      <c r="F2" s="7"/>
      <c r="G2" s="7"/>
      <c r="H2" s="7"/>
      <c r="I2" s="7"/>
      <c r="J2" s="4"/>
      <c r="K2" s="4"/>
      <c r="L2" s="4"/>
      <c r="M2" s="4"/>
    </row>
    <row r="3" spans="1:13" ht="12.75">
      <c r="A3" s="88" t="s">
        <v>19</v>
      </c>
      <c r="B3" s="88"/>
      <c r="C3" s="88"/>
      <c r="D3" s="88"/>
      <c r="F3" s="7"/>
      <c r="G3" s="7"/>
      <c r="H3" s="7"/>
      <c r="I3" s="7"/>
      <c r="J3" s="4"/>
      <c r="K3" s="4"/>
      <c r="L3" s="4"/>
      <c r="M3" s="4"/>
    </row>
    <row r="4" spans="1:13" ht="12.75">
      <c r="A4" s="88" t="s">
        <v>20</v>
      </c>
      <c r="B4" s="88"/>
      <c r="C4" s="88"/>
      <c r="D4" s="88"/>
      <c r="F4" s="7"/>
      <c r="G4" s="7"/>
      <c r="H4" s="7"/>
      <c r="I4" s="7"/>
      <c r="J4" s="4"/>
      <c r="K4" s="8"/>
      <c r="L4" s="4"/>
      <c r="M4" s="8"/>
    </row>
    <row r="5" spans="1:13" ht="12.75">
      <c r="A5" s="65"/>
      <c r="F5" s="7"/>
      <c r="G5" s="7"/>
      <c r="H5" s="7"/>
      <c r="I5" s="7"/>
      <c r="J5" s="4"/>
      <c r="K5" s="8"/>
      <c r="L5" s="4"/>
      <c r="M5" s="8"/>
    </row>
    <row r="6" spans="1:13" ht="12.75">
      <c r="A6" s="65" t="s">
        <v>21</v>
      </c>
      <c r="F6" s="7"/>
      <c r="G6" s="7"/>
      <c r="H6" s="7"/>
      <c r="I6" s="7"/>
      <c r="J6" s="4"/>
      <c r="K6" s="9"/>
      <c r="L6" s="4"/>
      <c r="M6" s="8"/>
    </row>
    <row r="7" spans="1:13" ht="12.75">
      <c r="A7" s="65" t="s">
        <v>22</v>
      </c>
      <c r="F7" s="7"/>
      <c r="G7" s="7"/>
      <c r="H7" s="7"/>
      <c r="I7" s="7"/>
      <c r="J7" s="4"/>
      <c r="K7" s="9"/>
      <c r="L7" s="4"/>
      <c r="M7" s="8"/>
    </row>
    <row r="8" spans="1:13" ht="12.75">
      <c r="A8" s="65" t="s">
        <v>23</v>
      </c>
      <c r="F8" s="7"/>
      <c r="G8" s="7"/>
      <c r="H8" s="7"/>
      <c r="I8" s="7"/>
      <c r="J8" s="4"/>
      <c r="K8" s="8"/>
      <c r="L8" s="4"/>
      <c r="M8" s="8"/>
    </row>
    <row r="9" spans="6:13" ht="12.75">
      <c r="F9" s="7"/>
      <c r="G9" s="7"/>
      <c r="H9" s="7"/>
      <c r="I9" s="7"/>
      <c r="J9" s="4"/>
      <c r="K9" s="8"/>
      <c r="L9" s="4"/>
      <c r="M9" s="8"/>
    </row>
    <row r="10" spans="6:13" ht="12.75">
      <c r="F10" s="7"/>
      <c r="G10" s="7"/>
      <c r="H10" s="7"/>
      <c r="I10" s="7"/>
      <c r="J10" s="4"/>
      <c r="K10" s="8"/>
      <c r="L10" s="4"/>
      <c r="M10" s="8"/>
    </row>
    <row r="11" spans="1:13" ht="12.75">
      <c r="A11" s="35" t="s">
        <v>24</v>
      </c>
      <c r="B11" s="22" t="s">
        <v>25</v>
      </c>
      <c r="C11" s="22" t="s">
        <v>26</v>
      </c>
      <c r="F11" s="7"/>
      <c r="G11" s="7"/>
      <c r="H11" s="7"/>
      <c r="I11" s="7"/>
      <c r="J11" s="4"/>
      <c r="K11" s="8"/>
      <c r="L11" s="4"/>
      <c r="M11" s="8"/>
    </row>
    <row r="12" spans="1:13" ht="12.75">
      <c r="A12" s="45" t="s">
        <v>137</v>
      </c>
      <c r="B12" s="66">
        <v>1846577</v>
      </c>
      <c r="C12" s="67">
        <f>B28+B40</f>
        <v>2041784.0100000002</v>
      </c>
      <c r="F12" s="7"/>
      <c r="G12" s="7"/>
      <c r="H12" s="7"/>
      <c r="I12" s="7"/>
      <c r="J12" s="4"/>
      <c r="K12" s="8"/>
      <c r="L12" s="4"/>
      <c r="M12" s="8"/>
    </row>
    <row r="13" spans="1:13" ht="12.75">
      <c r="A13" s="45" t="s">
        <v>27</v>
      </c>
      <c r="B13" s="66">
        <v>204500</v>
      </c>
      <c r="C13" s="67">
        <f>B46</f>
        <v>179675.85</v>
      </c>
      <c r="F13" s="7"/>
      <c r="G13" s="7"/>
      <c r="H13" s="7"/>
      <c r="I13" s="7"/>
      <c r="J13" s="4"/>
      <c r="K13" s="8"/>
      <c r="L13" s="4"/>
      <c r="M13" s="8"/>
    </row>
    <row r="14" spans="1:13" ht="12.75">
      <c r="A14" s="45" t="s">
        <v>28</v>
      </c>
      <c r="C14" s="54">
        <f>B48</f>
        <v>7976.45</v>
      </c>
      <c r="F14" s="7"/>
      <c r="G14" s="4"/>
      <c r="H14" s="4"/>
      <c r="I14" s="4"/>
      <c r="J14" s="4"/>
      <c r="K14" s="8"/>
      <c r="L14" s="4"/>
      <c r="M14" s="8"/>
    </row>
    <row r="15" spans="1:13" ht="12.75">
      <c r="A15" s="45" t="s">
        <v>29</v>
      </c>
      <c r="B15" s="68"/>
      <c r="C15" s="69">
        <f>B49</f>
        <v>1136.7</v>
      </c>
      <c r="F15" s="7"/>
      <c r="G15" s="4"/>
      <c r="H15" s="4"/>
      <c r="I15" s="4"/>
      <c r="J15" s="4"/>
      <c r="K15" s="8"/>
      <c r="L15" s="4"/>
      <c r="M15" s="8"/>
    </row>
    <row r="16" spans="1:13" ht="12.75">
      <c r="A16" s="70" t="s">
        <v>30</v>
      </c>
      <c r="B16" s="33">
        <f>SUM(B12:B15)</f>
        <v>2051077</v>
      </c>
      <c r="C16" s="42">
        <f>SUM(C12:C15)</f>
        <v>2230573.0100000007</v>
      </c>
      <c r="F16" s="7"/>
      <c r="G16" s="7"/>
      <c r="H16" s="7"/>
      <c r="I16" s="7"/>
      <c r="J16" s="4"/>
      <c r="K16" s="8"/>
      <c r="L16" s="4"/>
      <c r="M16" s="8"/>
    </row>
    <row r="17" spans="3:13" ht="12.75">
      <c r="C17" s="71"/>
      <c r="F17" s="4"/>
      <c r="G17" s="4"/>
      <c r="H17" s="4"/>
      <c r="I17" s="4"/>
      <c r="J17" s="5"/>
      <c r="K17" s="5"/>
      <c r="L17" s="5"/>
      <c r="M17" s="5"/>
    </row>
    <row r="18" spans="1:12" ht="12.75">
      <c r="A18" s="25" t="s">
        <v>31</v>
      </c>
      <c r="B18" s="72"/>
      <c r="C18" s="72"/>
      <c r="D18" s="73"/>
      <c r="L18" s="10"/>
    </row>
    <row r="19" spans="1:12" ht="12.75">
      <c r="A19" s="25" t="s">
        <v>32</v>
      </c>
      <c r="B19" s="72"/>
      <c r="C19" s="72"/>
      <c r="D19" s="72"/>
      <c r="F19" s="12"/>
      <c r="L19" s="11"/>
    </row>
    <row r="20" spans="1:12" ht="12.75">
      <c r="A20" s="45" t="s">
        <v>33</v>
      </c>
      <c r="B20" s="67">
        <v>166974.7</v>
      </c>
      <c r="C20" s="72"/>
      <c r="D20" s="72"/>
      <c r="F20" s="12"/>
      <c r="J20" s="4"/>
      <c r="L20" s="12"/>
    </row>
    <row r="21" spans="1:12" ht="12.75">
      <c r="A21" s="45" t="s">
        <v>34</v>
      </c>
      <c r="B21" s="67">
        <v>140836.23</v>
      </c>
      <c r="C21" s="72"/>
      <c r="F21" s="12"/>
      <c r="J21" s="4"/>
      <c r="L21" s="5"/>
    </row>
    <row r="22" spans="1:12" ht="12.75">
      <c r="A22" s="45" t="s">
        <v>35</v>
      </c>
      <c r="B22" s="67">
        <v>26455.33</v>
      </c>
      <c r="C22" s="72"/>
      <c r="F22" s="12"/>
      <c r="L22" s="11"/>
    </row>
    <row r="23" spans="1:12" ht="12.75">
      <c r="A23" s="45" t="s">
        <v>36</v>
      </c>
      <c r="B23" s="67">
        <v>6320.07</v>
      </c>
      <c r="C23" s="72"/>
      <c r="F23" s="12"/>
      <c r="L23" s="11"/>
    </row>
    <row r="24" spans="1:12" ht="12.75">
      <c r="A24" s="45" t="s">
        <v>37</v>
      </c>
      <c r="B24" s="67">
        <v>42739.02</v>
      </c>
      <c r="C24" s="72"/>
      <c r="F24" s="12"/>
      <c r="L24" s="11"/>
    </row>
    <row r="25" spans="1:3" ht="12.75">
      <c r="A25" s="45" t="s">
        <v>38</v>
      </c>
      <c r="B25" s="54">
        <v>40019.91</v>
      </c>
      <c r="C25" s="72"/>
    </row>
    <row r="26" spans="1:12" ht="12.75">
      <c r="A26" s="45" t="s">
        <v>39</v>
      </c>
      <c r="B26" s="54">
        <v>15491.29</v>
      </c>
      <c r="C26" s="72"/>
      <c r="F26" s="12"/>
      <c r="L26" s="13"/>
    </row>
    <row r="27" spans="1:12" ht="12.75">
      <c r="A27" s="45" t="s">
        <v>40</v>
      </c>
      <c r="B27" s="69">
        <v>400</v>
      </c>
      <c r="C27" s="72"/>
      <c r="J27" s="4"/>
      <c r="L27" s="11"/>
    </row>
    <row r="28" spans="1:12" ht="12.75">
      <c r="A28" s="70" t="s">
        <v>30</v>
      </c>
      <c r="B28" s="34">
        <f>SUM(B20:B27)</f>
        <v>439236.5500000001</v>
      </c>
      <c r="D28" s="71"/>
      <c r="L28" s="12"/>
    </row>
    <row r="29" spans="1:12" ht="12.75">
      <c r="A29" s="25" t="s">
        <v>41</v>
      </c>
      <c r="B29" s="67"/>
      <c r="C29" s="74"/>
      <c r="D29" s="72"/>
      <c r="F29" s="12"/>
      <c r="L29" s="13"/>
    </row>
    <row r="30" spans="2:12" ht="12.75">
      <c r="B30" s="43"/>
      <c r="C30" s="72"/>
      <c r="D30" s="75"/>
      <c r="J30" s="9"/>
      <c r="L30" s="12"/>
    </row>
    <row r="31" spans="1:10" ht="12.75">
      <c r="A31" s="45" t="s">
        <v>42</v>
      </c>
      <c r="B31" s="67">
        <v>627612.91</v>
      </c>
      <c r="C31" s="72"/>
      <c r="D31" s="72"/>
      <c r="J31" s="8"/>
    </row>
    <row r="32" spans="1:10" ht="12.75">
      <c r="A32" s="45" t="s">
        <v>36</v>
      </c>
      <c r="B32" s="67">
        <v>70572.29</v>
      </c>
      <c r="C32" s="72"/>
      <c r="D32" s="72"/>
      <c r="J32" s="8"/>
    </row>
    <row r="33" spans="1:10" ht="12.75">
      <c r="A33" s="45" t="s">
        <v>37</v>
      </c>
      <c r="B33" s="67">
        <v>355185.57</v>
      </c>
      <c r="C33" s="72"/>
      <c r="D33" s="72"/>
      <c r="J33" s="8"/>
    </row>
    <row r="34" spans="1:10" ht="13.5">
      <c r="A34" s="47" t="s">
        <v>138</v>
      </c>
      <c r="B34" s="67">
        <v>14033.36</v>
      </c>
      <c r="C34" s="72"/>
      <c r="D34" s="72"/>
      <c r="J34" s="8"/>
    </row>
    <row r="35" spans="1:10" ht="12.75">
      <c r="A35" s="45" t="s">
        <v>38</v>
      </c>
      <c r="B35" s="67">
        <v>223522.76</v>
      </c>
      <c r="C35" s="72"/>
      <c r="D35" s="72"/>
      <c r="J35" s="8"/>
    </row>
    <row r="36" spans="1:10" ht="12.75">
      <c r="A36" s="45" t="s">
        <v>43</v>
      </c>
      <c r="B36" s="54">
        <v>122563.6</v>
      </c>
      <c r="C36" s="72"/>
      <c r="D36" s="72"/>
      <c r="H36" s="4"/>
      <c r="J36" s="8"/>
    </row>
    <row r="37" spans="1:10" ht="12.75">
      <c r="A37" s="45" t="s">
        <v>44</v>
      </c>
      <c r="B37" s="54">
        <v>30454.48</v>
      </c>
      <c r="C37" s="72"/>
      <c r="D37" s="72"/>
      <c r="J37" s="8"/>
    </row>
    <row r="38" spans="1:10" ht="15" customHeight="1">
      <c r="A38" s="45" t="s">
        <v>45</v>
      </c>
      <c r="B38" s="54">
        <v>113347.8</v>
      </c>
      <c r="C38" s="76"/>
      <c r="D38" s="72"/>
      <c r="J38" s="8"/>
    </row>
    <row r="39" spans="1:10" ht="12.75">
      <c r="A39" s="45" t="s">
        <v>46</v>
      </c>
      <c r="B39" s="77">
        <v>45254.69</v>
      </c>
      <c r="C39" s="72"/>
      <c r="D39" s="72"/>
      <c r="J39" s="15"/>
    </row>
    <row r="40" spans="1:10" ht="12.75">
      <c r="A40" s="78" t="s">
        <v>30</v>
      </c>
      <c r="B40" s="34">
        <f>SUM(B31:B39)</f>
        <v>1602547.4600000002</v>
      </c>
      <c r="C40" s="76"/>
      <c r="D40" s="72"/>
      <c r="H40" s="4"/>
      <c r="J40" s="16"/>
    </row>
    <row r="41" spans="2:4" ht="12.75">
      <c r="B41" s="67"/>
      <c r="C41" s="72"/>
      <c r="D41" s="72"/>
    </row>
    <row r="42" spans="1:8" ht="12.75">
      <c r="A42" s="25" t="s">
        <v>47</v>
      </c>
      <c r="B42" s="67"/>
      <c r="C42" s="79"/>
      <c r="D42" s="72"/>
      <c r="H42" s="4"/>
    </row>
    <row r="43" spans="1:12" ht="12.75">
      <c r="A43" s="45" t="s">
        <v>48</v>
      </c>
      <c r="B43" s="43">
        <v>153406.68</v>
      </c>
      <c r="C43" s="72"/>
      <c r="D43" s="75"/>
      <c r="F43" s="12"/>
      <c r="L43" s="11"/>
    </row>
    <row r="44" spans="1:10" ht="12.75">
      <c r="A44" s="45" t="s">
        <v>49</v>
      </c>
      <c r="B44" s="67">
        <v>25639.07</v>
      </c>
      <c r="C44" s="72"/>
      <c r="D44" s="72"/>
      <c r="J44" s="9"/>
    </row>
    <row r="45" spans="1:10" ht="12.75">
      <c r="A45" s="45" t="s">
        <v>50</v>
      </c>
      <c r="B45" s="80">
        <v>630.1</v>
      </c>
      <c r="J45" s="9"/>
    </row>
    <row r="46" spans="1:10" ht="12.75">
      <c r="A46" s="78" t="s">
        <v>30</v>
      </c>
      <c r="B46" s="34">
        <f>SUM(B43:B45)</f>
        <v>179675.85</v>
      </c>
      <c r="C46" s="72"/>
      <c r="J46" s="9"/>
    </row>
    <row r="47" spans="2:10" ht="12.75">
      <c r="B47" s="43"/>
      <c r="C47" s="72"/>
      <c r="J47" s="9"/>
    </row>
    <row r="48" spans="1:10" ht="12.75">
      <c r="A48" s="25" t="s">
        <v>28</v>
      </c>
      <c r="B48" s="54">
        <v>7976.45</v>
      </c>
      <c r="C48" s="81"/>
      <c r="J48" s="4"/>
    </row>
    <row r="49" spans="1:10" ht="12.75">
      <c r="A49" s="25" t="s">
        <v>29</v>
      </c>
      <c r="B49" s="54">
        <v>1136.7</v>
      </c>
      <c r="J49" s="17"/>
    </row>
    <row r="50" spans="2:10" ht="12.75">
      <c r="B50" s="43"/>
      <c r="J50" s="8"/>
    </row>
    <row r="51" spans="1:10" ht="12.75">
      <c r="A51" s="23"/>
      <c r="B51" s="82"/>
      <c r="D51" s="72"/>
      <c r="J51" s="9"/>
    </row>
    <row r="52" spans="1:10" ht="12.75">
      <c r="A52" s="23"/>
      <c r="B52" s="82"/>
      <c r="D52" s="72"/>
      <c r="J52" s="8"/>
    </row>
    <row r="53" spans="1:10" ht="12.75">
      <c r="A53" s="23"/>
      <c r="B53" s="82"/>
      <c r="D53" s="72"/>
      <c r="J53" s="15"/>
    </row>
    <row r="54" spans="1:4" ht="12.75">
      <c r="A54" s="23"/>
      <c r="B54" s="82"/>
      <c r="D54" s="76"/>
    </row>
    <row r="55" spans="1:4" ht="12.75">
      <c r="A55" s="23"/>
      <c r="B55" s="82"/>
      <c r="D55" s="76"/>
    </row>
    <row r="56" spans="1:4" ht="12.75">
      <c r="A56" s="23"/>
      <c r="D56" s="76"/>
    </row>
    <row r="57" spans="1:4" ht="12.75">
      <c r="A57" s="23"/>
      <c r="D57" s="76"/>
    </row>
    <row r="58" spans="1:4" ht="12.75">
      <c r="A58" s="23"/>
      <c r="D58" s="76"/>
    </row>
    <row r="59" spans="1:4" ht="12.75">
      <c r="A59" s="23"/>
      <c r="D59" s="76"/>
    </row>
    <row r="60" spans="1:4" ht="12.75">
      <c r="A60" s="23"/>
      <c r="D60" s="76"/>
    </row>
    <row r="61" spans="1:4" ht="12.75">
      <c r="A61" s="23"/>
      <c r="D61" s="76"/>
    </row>
    <row r="62" spans="1:4" ht="12.75">
      <c r="A62" s="23"/>
      <c r="D62" s="76"/>
    </row>
    <row r="63" spans="1:4" ht="12.75">
      <c r="A63" s="23"/>
      <c r="D63" s="76"/>
    </row>
    <row r="64" spans="1:4" ht="12.75">
      <c r="A64" s="23"/>
      <c r="D64" s="76"/>
    </row>
    <row r="65" spans="1:4" ht="12.75">
      <c r="A65" s="23"/>
      <c r="D65" s="76"/>
    </row>
    <row r="66" spans="2:5" ht="12.75">
      <c r="B66" s="25"/>
      <c r="C66" s="72"/>
      <c r="D66" s="76"/>
      <c r="E66" s="4"/>
    </row>
    <row r="67" spans="3:5" ht="12.75">
      <c r="C67" s="72"/>
      <c r="D67" s="83"/>
      <c r="E67" s="4"/>
    </row>
    <row r="68" spans="1:5" ht="12.75">
      <c r="A68" s="25"/>
      <c r="C68" s="83"/>
      <c r="D68" s="72"/>
      <c r="E68" s="4"/>
    </row>
    <row r="69" spans="1:5" ht="12.75">
      <c r="A69" s="25"/>
      <c r="B69" s="72"/>
      <c r="C69" s="74"/>
      <c r="D69" s="72"/>
      <c r="E69" s="4"/>
    </row>
    <row r="70" spans="1:5" ht="12.75">
      <c r="A70" s="25"/>
      <c r="B70" s="72"/>
      <c r="C70" s="71"/>
      <c r="D70" s="72"/>
      <c r="E70" s="4"/>
    </row>
    <row r="71" spans="1:5" ht="12.75">
      <c r="A71" s="25"/>
      <c r="C71" s="83"/>
      <c r="D71" s="72"/>
      <c r="E71" s="4"/>
    </row>
    <row r="72" spans="3:5" ht="12.75">
      <c r="C72" s="83"/>
      <c r="D72" s="72"/>
      <c r="E72" s="4"/>
    </row>
    <row r="73" spans="1:5" ht="12.75">
      <c r="A73" s="25"/>
      <c r="C73" s="71"/>
      <c r="D73" s="72"/>
      <c r="E73" s="4"/>
    </row>
    <row r="74" spans="2:5" ht="12.75">
      <c r="B74" s="72"/>
      <c r="C74" s="72"/>
      <c r="D74" s="72"/>
      <c r="E74" s="4"/>
    </row>
    <row r="75" spans="2:5" ht="12.75">
      <c r="B75" s="76"/>
      <c r="C75" s="71"/>
      <c r="D75" s="72"/>
      <c r="E75" s="4"/>
    </row>
    <row r="76" spans="3:5" ht="12.75">
      <c r="C76" s="71"/>
      <c r="E76" s="4"/>
    </row>
    <row r="77" spans="1:3" ht="12.75">
      <c r="A77" s="25"/>
      <c r="C77" s="25"/>
    </row>
    <row r="78" spans="2:3" ht="12.75">
      <c r="B78" s="84"/>
      <c r="C78" s="25"/>
    </row>
    <row r="79" spans="2:3" ht="12.75">
      <c r="B79" s="76"/>
      <c r="C79" s="73"/>
    </row>
    <row r="80" spans="2:3" ht="12.75">
      <c r="B80" s="76"/>
      <c r="C80" s="25"/>
    </row>
    <row r="81" spans="2:3" ht="12.75">
      <c r="B81" s="76"/>
      <c r="C81" s="85"/>
    </row>
    <row r="82" ht="12.75">
      <c r="B82" s="76"/>
    </row>
    <row r="83" ht="12.75">
      <c r="B83" s="76"/>
    </row>
    <row r="84" ht="12.75">
      <c r="B84" s="76"/>
    </row>
    <row r="85" ht="12.75">
      <c r="B85" s="76"/>
    </row>
    <row r="86" ht="12.75">
      <c r="B86" s="76"/>
    </row>
    <row r="87" ht="12.75">
      <c r="B87" s="86"/>
    </row>
    <row r="88" ht="12.75">
      <c r="B88" s="50"/>
    </row>
    <row r="91" ht="12.75">
      <c r="A91" s="25"/>
    </row>
    <row r="92" ht="12.75">
      <c r="B92" s="84"/>
    </row>
    <row r="93" spans="2:3" ht="12.75">
      <c r="B93" s="84"/>
      <c r="C93" s="71"/>
    </row>
    <row r="94" ht="12.75">
      <c r="B94" s="84"/>
    </row>
    <row r="95" ht="12.75">
      <c r="B95" s="84"/>
    </row>
    <row r="96" ht="12.75">
      <c r="B96" s="72"/>
    </row>
    <row r="97" ht="12.75">
      <c r="B97" s="87"/>
    </row>
    <row r="98" ht="12.75">
      <c r="B98" s="76"/>
    </row>
    <row r="99" ht="12.75">
      <c r="B99" s="87"/>
    </row>
    <row r="100" ht="12.75">
      <c r="B100" s="76"/>
    </row>
    <row r="101" ht="12.75">
      <c r="B101" s="84"/>
    </row>
    <row r="102" ht="12.75">
      <c r="B102" s="76"/>
    </row>
  </sheetData>
  <mergeCells count="3">
    <mergeCell ref="A2:D2"/>
    <mergeCell ref="A3:D3"/>
    <mergeCell ref="A4:D4"/>
  </mergeCells>
  <printOptions horizontalCentered="1"/>
  <pageMargins left="0.7480314960629921" right="0.5118110236220472" top="0.984251968503937" bottom="0.98425196850393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4">
      <selection activeCell="C21" sqref="C21"/>
    </sheetView>
  </sheetViews>
  <sheetFormatPr defaultColWidth="9.00390625" defaultRowHeight="12.75"/>
  <cols>
    <col min="1" max="1" width="17.75390625" style="23" customWidth="1"/>
    <col min="2" max="2" width="16.25390625" style="23" customWidth="1"/>
    <col min="3" max="3" width="32.875" style="24" customWidth="1"/>
    <col min="4" max="4" width="9.875" style="23" customWidth="1"/>
    <col min="5" max="5" width="10.00390625" style="23" customWidth="1"/>
    <col min="6" max="6" width="11.25390625" style="23" customWidth="1"/>
    <col min="7" max="7" width="11.625" style="14" customWidth="1"/>
    <col min="8" max="8" width="10.00390625" style="0" customWidth="1"/>
    <col min="9" max="9" width="9.75390625" style="0" customWidth="1"/>
  </cols>
  <sheetData>
    <row r="1" spans="1:7" ht="12.75">
      <c r="A1" s="22" t="s">
        <v>102</v>
      </c>
      <c r="D1" s="22" t="s">
        <v>25</v>
      </c>
      <c r="F1" s="25" t="s">
        <v>26</v>
      </c>
      <c r="G1" s="18"/>
    </row>
    <row r="2" spans="1:9" ht="12.75">
      <c r="A2" s="23" t="s">
        <v>103</v>
      </c>
      <c r="D2" s="26">
        <v>675587</v>
      </c>
      <c r="F2" s="27">
        <v>675427.3</v>
      </c>
      <c r="G2" s="19"/>
      <c r="I2" s="20"/>
    </row>
    <row r="3" spans="1:7" ht="12.75">
      <c r="A3" s="23" t="s">
        <v>104</v>
      </c>
      <c r="D3" s="26">
        <v>56457</v>
      </c>
      <c r="F3" s="27">
        <v>56456.3</v>
      </c>
      <c r="G3" s="19"/>
    </row>
    <row r="4" spans="1:7" ht="12.75">
      <c r="A4" s="23" t="s">
        <v>105</v>
      </c>
      <c r="D4" s="28">
        <v>121287</v>
      </c>
      <c r="F4" s="29">
        <v>121286.32</v>
      </c>
      <c r="G4" s="19"/>
    </row>
    <row r="5" spans="1:7" ht="12.75">
      <c r="A5" s="23" t="s">
        <v>106</v>
      </c>
      <c r="D5" s="28">
        <v>17848</v>
      </c>
      <c r="F5" s="29">
        <v>17847.83</v>
      </c>
      <c r="G5" s="19"/>
    </row>
    <row r="6" spans="1:7" ht="12.75">
      <c r="A6" s="23" t="s">
        <v>107</v>
      </c>
      <c r="D6" s="28">
        <v>1001</v>
      </c>
      <c r="F6" s="29">
        <v>1000.6</v>
      </c>
      <c r="G6" s="19"/>
    </row>
    <row r="7" spans="1:7" ht="12.75">
      <c r="A7" s="23" t="s">
        <v>108</v>
      </c>
      <c r="D7" s="26">
        <v>544047</v>
      </c>
      <c r="F7" s="29">
        <v>544034.75</v>
      </c>
      <c r="G7" s="19"/>
    </row>
    <row r="8" spans="1:7" ht="12.75">
      <c r="A8" s="23" t="s">
        <v>109</v>
      </c>
      <c r="D8" s="28">
        <v>208300</v>
      </c>
      <c r="F8" s="29">
        <v>208288.48</v>
      </c>
      <c r="G8" s="19"/>
    </row>
    <row r="9" spans="1:7" ht="12.75">
      <c r="A9" s="23" t="s">
        <v>51</v>
      </c>
      <c r="D9" s="28">
        <v>60850</v>
      </c>
      <c r="F9" s="29">
        <v>60841.85</v>
      </c>
      <c r="G9" s="19"/>
    </row>
    <row r="10" spans="1:7" ht="12.75">
      <c r="A10" s="23" t="s">
        <v>58</v>
      </c>
      <c r="D10" s="28">
        <v>500</v>
      </c>
      <c r="F10" s="29">
        <v>490</v>
      </c>
      <c r="G10" s="19"/>
    </row>
    <row r="11" spans="1:7" ht="12.75">
      <c r="A11" s="23" t="s">
        <v>110</v>
      </c>
      <c r="D11" s="28">
        <v>27400</v>
      </c>
      <c r="F11" s="29">
        <v>27382.58</v>
      </c>
      <c r="G11" s="19"/>
    </row>
    <row r="12" spans="1:7" ht="12.75">
      <c r="A12" s="23" t="s">
        <v>71</v>
      </c>
      <c r="D12" s="28">
        <v>1400</v>
      </c>
      <c r="F12" s="29">
        <v>1324.57</v>
      </c>
      <c r="G12" s="19"/>
    </row>
    <row r="13" spans="1:7" ht="12.75">
      <c r="A13" s="23" t="s">
        <v>72</v>
      </c>
      <c r="D13" s="28">
        <v>13800</v>
      </c>
      <c r="F13" s="29">
        <v>13502.66</v>
      </c>
      <c r="G13" s="19"/>
    </row>
    <row r="14" spans="1:7" ht="12.75">
      <c r="A14" s="23" t="s">
        <v>73</v>
      </c>
      <c r="D14" s="28">
        <v>3200</v>
      </c>
      <c r="F14" s="29">
        <v>3181.99</v>
      </c>
      <c r="G14" s="19"/>
    </row>
    <row r="15" spans="1:7" ht="12.75">
      <c r="A15" s="23" t="s">
        <v>111</v>
      </c>
      <c r="D15" s="28">
        <v>16500</v>
      </c>
      <c r="F15" s="29">
        <v>15693.09</v>
      </c>
      <c r="G15" s="19"/>
    </row>
    <row r="16" spans="1:7" ht="12.75">
      <c r="A16" s="23" t="s">
        <v>83</v>
      </c>
      <c r="D16" s="28">
        <v>40800</v>
      </c>
      <c r="F16" s="29">
        <v>40103.78</v>
      </c>
      <c r="G16" s="19"/>
    </row>
    <row r="17" spans="1:7" ht="12.75">
      <c r="A17" s="23" t="s">
        <v>112</v>
      </c>
      <c r="D17" s="28">
        <v>19000</v>
      </c>
      <c r="F17" s="29">
        <v>18975.15</v>
      </c>
      <c r="G17" s="19"/>
    </row>
    <row r="18" spans="1:7" ht="12.75">
      <c r="A18" s="23" t="s">
        <v>113</v>
      </c>
      <c r="D18" s="28">
        <v>159200</v>
      </c>
      <c r="F18" s="29">
        <v>159187</v>
      </c>
      <c r="G18" s="19"/>
    </row>
    <row r="19" spans="1:7" ht="12.75">
      <c r="A19" s="23" t="s">
        <v>92</v>
      </c>
      <c r="D19" s="28">
        <v>3850</v>
      </c>
      <c r="F19" s="29">
        <v>3850</v>
      </c>
      <c r="G19" s="19"/>
    </row>
    <row r="20" spans="1:7" ht="12.75">
      <c r="A20" s="23" t="s">
        <v>114</v>
      </c>
      <c r="D20" s="28">
        <v>13000</v>
      </c>
      <c r="F20" s="29">
        <v>12460.12</v>
      </c>
      <c r="G20" s="19"/>
    </row>
    <row r="21" spans="1:7" ht="13.5" customHeight="1">
      <c r="A21" s="23" t="s">
        <v>94</v>
      </c>
      <c r="D21" s="28">
        <v>1500</v>
      </c>
      <c r="F21" s="29">
        <v>1478.47</v>
      </c>
      <c r="G21" s="19"/>
    </row>
    <row r="22" spans="1:7" ht="12.75">
      <c r="A22" s="23" t="s">
        <v>95</v>
      </c>
      <c r="D22" s="23">
        <v>150</v>
      </c>
      <c r="F22" s="29"/>
      <c r="G22" s="19"/>
    </row>
    <row r="23" spans="1:7" ht="12.75">
      <c r="A23" s="23" t="s">
        <v>96</v>
      </c>
      <c r="D23" s="28">
        <v>1000</v>
      </c>
      <c r="F23" s="29"/>
      <c r="G23" s="19"/>
    </row>
    <row r="24" spans="1:7" ht="12.75">
      <c r="A24" s="23" t="s">
        <v>97</v>
      </c>
      <c r="D24" s="23">
        <v>200</v>
      </c>
      <c r="F24" s="29"/>
      <c r="G24" s="19"/>
    </row>
    <row r="25" spans="1:7" ht="12.75">
      <c r="A25" s="23" t="s">
        <v>98</v>
      </c>
      <c r="D25" s="23">
        <v>1200</v>
      </c>
      <c r="F25" s="29">
        <v>1126.42</v>
      </c>
      <c r="G25" s="19"/>
    </row>
    <row r="26" spans="1:7" ht="12.75">
      <c r="A26" s="23" t="s">
        <v>99</v>
      </c>
      <c r="D26" s="23">
        <v>4500</v>
      </c>
      <c r="F26" s="29">
        <v>2608.65</v>
      </c>
      <c r="G26" s="19"/>
    </row>
    <row r="27" spans="1:7" ht="12.75">
      <c r="A27" s="23" t="s">
        <v>100</v>
      </c>
      <c r="D27" s="23">
        <v>57500</v>
      </c>
      <c r="F27" s="29">
        <v>57411.76</v>
      </c>
      <c r="G27" s="19"/>
    </row>
    <row r="28" spans="1:7" ht="12.75">
      <c r="A28" s="23" t="s">
        <v>101</v>
      </c>
      <c r="D28" s="30">
        <v>1000</v>
      </c>
      <c r="F28" s="31"/>
      <c r="G28" s="19"/>
    </row>
    <row r="29" spans="3:7" ht="12.75">
      <c r="C29" s="32" t="s">
        <v>30</v>
      </c>
      <c r="D29" s="33">
        <f>SUM(D2:D28)</f>
        <v>2051077</v>
      </c>
      <c r="E29" s="25"/>
      <c r="F29" s="34">
        <f>SUM(F2:F28)</f>
        <v>2043959.6700000002</v>
      </c>
      <c r="G29" s="19"/>
    </row>
    <row r="30" spans="5:8" ht="12.75">
      <c r="E30" s="35"/>
      <c r="H30" s="21"/>
    </row>
    <row r="31" spans="1:5" ht="12.75">
      <c r="A31" s="25" t="s">
        <v>103</v>
      </c>
      <c r="E31" s="36">
        <v>675427.3</v>
      </c>
    </row>
    <row r="32" spans="1:5" ht="12.75">
      <c r="A32" s="25" t="s">
        <v>104</v>
      </c>
      <c r="E32" s="36">
        <v>56456.3</v>
      </c>
    </row>
    <row r="33" spans="1:5" ht="12.75">
      <c r="A33" s="25" t="s">
        <v>105</v>
      </c>
      <c r="E33" s="37">
        <v>121286.32</v>
      </c>
    </row>
    <row r="34" spans="1:5" ht="12.75">
      <c r="A34" s="25" t="s">
        <v>106</v>
      </c>
      <c r="E34" s="36">
        <v>17847.83</v>
      </c>
    </row>
    <row r="35" spans="1:5" ht="12.75">
      <c r="A35" s="25" t="s">
        <v>107</v>
      </c>
      <c r="E35" s="36">
        <v>1000.6</v>
      </c>
    </row>
    <row r="36" spans="1:5" ht="12.75">
      <c r="A36" s="25" t="s">
        <v>108</v>
      </c>
      <c r="E36" s="37">
        <f>C37+C38+C39+C40+C41+C42+C43+C44+C45</f>
        <v>542715.49</v>
      </c>
    </row>
    <row r="37" spans="1:5" ht="12.75">
      <c r="A37" s="23" t="s">
        <v>115</v>
      </c>
      <c r="C37" s="38">
        <v>127308.33</v>
      </c>
      <c r="D37" s="25"/>
      <c r="E37" s="39"/>
    </row>
    <row r="38" spans="1:5" ht="12.75">
      <c r="A38" s="23" t="s">
        <v>116</v>
      </c>
      <c r="C38" s="40">
        <v>261529.91</v>
      </c>
      <c r="E38" s="36"/>
    </row>
    <row r="39" spans="1:5" ht="12.75">
      <c r="A39" s="23" t="s">
        <v>117</v>
      </c>
      <c r="C39" s="40">
        <v>126546.43</v>
      </c>
      <c r="E39" s="39"/>
    </row>
    <row r="40" spans="1:3" ht="12.75">
      <c r="A40" s="23" t="s">
        <v>118</v>
      </c>
      <c r="C40" s="40">
        <v>2263.54</v>
      </c>
    </row>
    <row r="41" spans="1:3" ht="12.75">
      <c r="A41" s="23" t="s">
        <v>119</v>
      </c>
      <c r="C41" s="40">
        <v>8808.52</v>
      </c>
    </row>
    <row r="42" spans="1:3" ht="12.75">
      <c r="A42" s="23" t="s">
        <v>120</v>
      </c>
      <c r="C42" s="40">
        <v>4891.27</v>
      </c>
    </row>
    <row r="43" spans="1:3" ht="12.75">
      <c r="A43" s="23" t="s">
        <v>121</v>
      </c>
      <c r="B43" s="41"/>
      <c r="C43" s="40">
        <v>9192.74</v>
      </c>
    </row>
    <row r="44" spans="1:3" ht="12.75">
      <c r="A44" s="23" t="s">
        <v>122</v>
      </c>
      <c r="C44" s="40">
        <v>869.21</v>
      </c>
    </row>
    <row r="45" spans="1:3" ht="12.75">
      <c r="A45" s="23" t="s">
        <v>123</v>
      </c>
      <c r="C45" s="40">
        <v>1305.54</v>
      </c>
    </row>
    <row r="46" spans="1:3" ht="12.75">
      <c r="A46" s="22" t="s">
        <v>124</v>
      </c>
      <c r="B46" s="42">
        <v>132503.57</v>
      </c>
      <c r="C46" s="38"/>
    </row>
    <row r="47" spans="1:3" ht="12.75">
      <c r="A47" s="22" t="s">
        <v>125</v>
      </c>
      <c r="B47" s="34">
        <v>137853.26</v>
      </c>
      <c r="C47" s="38"/>
    </row>
    <row r="48" spans="1:3" ht="12.75">
      <c r="A48" s="22" t="s">
        <v>126</v>
      </c>
      <c r="B48" s="42">
        <v>122921.4</v>
      </c>
      <c r="C48" s="38"/>
    </row>
    <row r="49" spans="1:3" ht="12.75">
      <c r="A49" s="22"/>
      <c r="B49" s="42"/>
      <c r="C49" s="38"/>
    </row>
    <row r="50" spans="1:5" ht="12.75">
      <c r="A50" s="25" t="s">
        <v>109</v>
      </c>
      <c r="C50" s="38"/>
      <c r="E50" s="36">
        <f>C51+C52+C53+C54+C55+C56+C57</f>
        <v>208288.48</v>
      </c>
    </row>
    <row r="51" spans="1:3" ht="12.75">
      <c r="A51" s="23" t="s">
        <v>127</v>
      </c>
      <c r="B51" s="23" t="s">
        <v>128</v>
      </c>
      <c r="C51" s="38">
        <v>4991.31</v>
      </c>
    </row>
    <row r="52" spans="1:3" ht="12.75">
      <c r="A52" s="23" t="s">
        <v>127</v>
      </c>
      <c r="B52" s="23" t="s">
        <v>129</v>
      </c>
      <c r="C52" s="38">
        <v>4429.15</v>
      </c>
    </row>
    <row r="53" spans="1:3" ht="12.75">
      <c r="A53" s="23" t="s">
        <v>127</v>
      </c>
      <c r="B53" s="23" t="s">
        <v>130</v>
      </c>
      <c r="C53" s="38">
        <v>77669.92</v>
      </c>
    </row>
    <row r="54" spans="1:3" ht="12.75">
      <c r="A54" s="23" t="s">
        <v>127</v>
      </c>
      <c r="B54" s="23" t="s">
        <v>131</v>
      </c>
      <c r="C54" s="38">
        <v>996.61</v>
      </c>
    </row>
    <row r="55" spans="1:3" ht="12.75">
      <c r="A55" s="23" t="s">
        <v>127</v>
      </c>
      <c r="B55" s="23" t="s">
        <v>132</v>
      </c>
      <c r="C55" s="38">
        <v>110454.61</v>
      </c>
    </row>
    <row r="56" spans="1:3" ht="12.75">
      <c r="A56" s="23" t="s">
        <v>127</v>
      </c>
      <c r="B56" s="23" t="s">
        <v>133</v>
      </c>
      <c r="C56" s="38">
        <v>768.43</v>
      </c>
    </row>
    <row r="57" spans="1:3" ht="12.75">
      <c r="A57" s="23" t="s">
        <v>127</v>
      </c>
      <c r="B57" s="23" t="s">
        <v>134</v>
      </c>
      <c r="C57" s="38">
        <v>8978.45</v>
      </c>
    </row>
    <row r="58" ht="12.75">
      <c r="C58" s="38"/>
    </row>
    <row r="62" spans="1:5" ht="12.75">
      <c r="A62" s="25"/>
      <c r="E62" s="25"/>
    </row>
  </sheetData>
  <printOptions horizontalCentered="1"/>
  <pageMargins left="0.31496062992125984" right="0.35433070866141736" top="0.7086614173228347" bottom="0.708661417322834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4">
      <selection activeCell="B21" sqref="B21"/>
    </sheetView>
  </sheetViews>
  <sheetFormatPr defaultColWidth="9.00390625" defaultRowHeight="12.75"/>
  <cols>
    <col min="1" max="1" width="58.00390625" style="45" customWidth="1"/>
    <col min="2" max="2" width="16.25390625" style="43" customWidth="1"/>
    <col min="3" max="3" width="10.625" style="43" customWidth="1"/>
  </cols>
  <sheetData>
    <row r="1" spans="1:3" ht="15.75" customHeight="1">
      <c r="A1" s="25" t="s">
        <v>51</v>
      </c>
      <c r="C1" s="44">
        <f>B2+B3+B4+B5+B6+B7</f>
        <v>60841.850000000006</v>
      </c>
    </row>
    <row r="2" spans="1:2" ht="12.75">
      <c r="A2" s="45" t="s">
        <v>52</v>
      </c>
      <c r="B2" s="39">
        <v>12691.4</v>
      </c>
    </row>
    <row r="3" spans="1:2" ht="12.75">
      <c r="A3" s="45" t="s">
        <v>53</v>
      </c>
      <c r="B3" s="39">
        <v>15232.51</v>
      </c>
    </row>
    <row r="4" spans="1:2" ht="12.75">
      <c r="A4" s="45" t="s">
        <v>54</v>
      </c>
      <c r="B4" s="39">
        <v>13550</v>
      </c>
    </row>
    <row r="5" spans="1:2" ht="12.75">
      <c r="A5" s="45" t="s">
        <v>55</v>
      </c>
      <c r="B5" s="39">
        <v>8643</v>
      </c>
    </row>
    <row r="6" spans="1:2" ht="12.75">
      <c r="A6" s="45" t="s">
        <v>56</v>
      </c>
      <c r="B6" s="39">
        <v>90</v>
      </c>
    </row>
    <row r="7" spans="1:2" ht="12.75">
      <c r="A7" s="45" t="s">
        <v>57</v>
      </c>
      <c r="B7" s="39">
        <v>10634.94</v>
      </c>
    </row>
    <row r="8" spans="1:3" ht="12.75">
      <c r="A8" s="25" t="s">
        <v>58</v>
      </c>
      <c r="B8" s="45"/>
      <c r="C8" s="46">
        <v>490</v>
      </c>
    </row>
    <row r="9" spans="1:3" ht="12.75">
      <c r="A9" s="25" t="s">
        <v>59</v>
      </c>
      <c r="B9" s="39"/>
      <c r="C9" s="37">
        <f>B10+B11+B12+B13+B14+B15+B16+B17+B18+B19+B20</f>
        <v>27382.579999999998</v>
      </c>
    </row>
    <row r="10" spans="1:2" ht="12.75">
      <c r="A10" s="45" t="s">
        <v>60</v>
      </c>
      <c r="B10" s="39">
        <v>957.65</v>
      </c>
    </row>
    <row r="11" spans="1:2" ht="12.75">
      <c r="A11" s="45" t="s">
        <v>61</v>
      </c>
      <c r="B11" s="39">
        <v>4216.93</v>
      </c>
    </row>
    <row r="12" spans="1:2" ht="12.75">
      <c r="A12" s="45" t="s">
        <v>62</v>
      </c>
      <c r="B12" s="39">
        <v>1360</v>
      </c>
    </row>
    <row r="13" spans="1:2" ht="12.75">
      <c r="A13" s="45" t="s">
        <v>43</v>
      </c>
      <c r="B13" s="39">
        <v>1840.86</v>
      </c>
    </row>
    <row r="14" spans="1:2" ht="12.75">
      <c r="A14" s="45" t="s">
        <v>63</v>
      </c>
      <c r="B14" s="39">
        <v>3035.17</v>
      </c>
    </row>
    <row r="15" spans="1:2" ht="12.75">
      <c r="A15" s="45" t="s">
        <v>64</v>
      </c>
      <c r="B15" s="39">
        <v>5850</v>
      </c>
    </row>
    <row r="16" spans="1:2" ht="12.75">
      <c r="A16" s="45" t="s">
        <v>65</v>
      </c>
      <c r="B16" s="39">
        <v>200</v>
      </c>
    </row>
    <row r="17" spans="1:2" ht="12.75">
      <c r="A17" s="45" t="s">
        <v>66</v>
      </c>
      <c r="B17" s="39">
        <v>2405.23</v>
      </c>
    </row>
    <row r="18" spans="1:6" ht="12.75">
      <c r="A18" s="45" t="s">
        <v>67</v>
      </c>
      <c r="B18" s="39">
        <v>1126.1</v>
      </c>
      <c r="F18" t="s">
        <v>68</v>
      </c>
    </row>
    <row r="19" spans="1:2" ht="12.75">
      <c r="A19" s="45" t="s">
        <v>69</v>
      </c>
      <c r="B19" s="39">
        <v>5280</v>
      </c>
    </row>
    <row r="20" spans="1:2" ht="13.5">
      <c r="A20" s="47" t="s">
        <v>70</v>
      </c>
      <c r="B20" s="45">
        <v>1110.64</v>
      </c>
    </row>
    <row r="21" spans="2:3" ht="12.75">
      <c r="B21" s="45"/>
      <c r="C21" s="45"/>
    </row>
    <row r="22" spans="1:3" ht="12.75">
      <c r="A22" s="25" t="s">
        <v>71</v>
      </c>
      <c r="C22" s="48">
        <v>1324.57</v>
      </c>
    </row>
    <row r="23" spans="1:3" ht="12.75">
      <c r="A23" s="25" t="s">
        <v>72</v>
      </c>
      <c r="B23" s="45"/>
      <c r="C23" s="49">
        <v>13502.66</v>
      </c>
    </row>
    <row r="24" spans="1:3" ht="12.75">
      <c r="A24" s="25" t="s">
        <v>73</v>
      </c>
      <c r="C24" s="48">
        <v>3181.99</v>
      </c>
    </row>
    <row r="25" spans="1:3" ht="12.75">
      <c r="A25" s="25" t="s">
        <v>74</v>
      </c>
      <c r="C25" s="36">
        <f>B29+B34</f>
        <v>15693.09</v>
      </c>
    </row>
    <row r="26" spans="1:3" ht="12.75">
      <c r="A26" s="45" t="s">
        <v>75</v>
      </c>
      <c r="B26" s="50">
        <v>3281.09</v>
      </c>
      <c r="C26" s="34"/>
    </row>
    <row r="27" spans="1:3" ht="12.75">
      <c r="A27" s="45" t="s">
        <v>76</v>
      </c>
      <c r="B27" s="50">
        <v>5441.4</v>
      </c>
      <c r="C27" s="34"/>
    </row>
    <row r="28" spans="1:3" ht="12.75">
      <c r="A28" s="45" t="s">
        <v>77</v>
      </c>
      <c r="B28" s="51">
        <v>1931.21</v>
      </c>
      <c r="C28" s="34"/>
    </row>
    <row r="29" spans="1:3" ht="12.75">
      <c r="A29" s="52" t="s">
        <v>78</v>
      </c>
      <c r="B29" s="53">
        <f>SUM(B26:B28)</f>
        <v>10653.7</v>
      </c>
      <c r="C29" s="34"/>
    </row>
    <row r="30" spans="1:3" ht="12.75">
      <c r="A30" s="52"/>
      <c r="B30" s="53"/>
      <c r="C30" s="34"/>
    </row>
    <row r="31" spans="1:3" ht="12.75">
      <c r="A31" s="45" t="s">
        <v>79</v>
      </c>
      <c r="B31" s="50">
        <v>409.56</v>
      </c>
      <c r="C31" s="34"/>
    </row>
    <row r="32" spans="1:3" ht="12.75">
      <c r="A32" s="45" t="s">
        <v>80</v>
      </c>
      <c r="B32" s="50">
        <v>3922.77</v>
      </c>
      <c r="C32" s="34"/>
    </row>
    <row r="33" spans="1:3" ht="12.75">
      <c r="A33" s="45" t="s">
        <v>81</v>
      </c>
      <c r="B33" s="51">
        <v>707.06</v>
      </c>
      <c r="C33" s="34"/>
    </row>
    <row r="34" spans="1:3" ht="12.75">
      <c r="A34" s="52" t="s">
        <v>82</v>
      </c>
      <c r="B34" s="53">
        <f>SUM(B31:B33)</f>
        <v>5039.389999999999</v>
      </c>
      <c r="C34" s="34"/>
    </row>
    <row r="35" spans="2:3" ht="12.75">
      <c r="B35" s="54"/>
      <c r="C35" s="34"/>
    </row>
    <row r="36" spans="1:3" ht="12.75">
      <c r="A36" s="25" t="s">
        <v>83</v>
      </c>
      <c r="C36" s="37">
        <f>B37+B38+B39+B40+B41+B42+B43</f>
        <v>40103.78</v>
      </c>
    </row>
    <row r="37" spans="1:2" ht="12.75">
      <c r="A37" s="45" t="s">
        <v>84</v>
      </c>
      <c r="B37" s="43">
        <v>6870</v>
      </c>
    </row>
    <row r="38" spans="1:3" ht="12.75">
      <c r="A38" s="45" t="s">
        <v>85</v>
      </c>
      <c r="B38" s="43">
        <v>26423</v>
      </c>
      <c r="C38" s="34"/>
    </row>
    <row r="39" spans="1:3" ht="12.75">
      <c r="A39" s="45" t="s">
        <v>86</v>
      </c>
      <c r="B39" s="43">
        <v>500</v>
      </c>
      <c r="C39" s="34"/>
    </row>
    <row r="40" spans="1:3" ht="12.75">
      <c r="A40" s="45" t="s">
        <v>87</v>
      </c>
      <c r="B40" s="43">
        <v>4062.03</v>
      </c>
      <c r="C40" s="34"/>
    </row>
    <row r="41" spans="1:3" ht="12.75">
      <c r="A41" s="45" t="s">
        <v>88</v>
      </c>
      <c r="B41" s="43">
        <v>414</v>
      </c>
      <c r="C41" s="34"/>
    </row>
    <row r="42" spans="1:3" ht="12.75">
      <c r="A42" s="45" t="s">
        <v>89</v>
      </c>
      <c r="B42" s="43">
        <v>1834.75</v>
      </c>
      <c r="C42" s="34"/>
    </row>
    <row r="43" ht="12.75">
      <c r="C43" s="34"/>
    </row>
    <row r="44" spans="1:3" ht="12.75">
      <c r="A44" s="25" t="s">
        <v>90</v>
      </c>
      <c r="C44" s="36">
        <v>18975.15</v>
      </c>
    </row>
    <row r="45" spans="1:3" ht="12.75">
      <c r="A45" s="25" t="s">
        <v>91</v>
      </c>
      <c r="C45" s="36">
        <v>159187</v>
      </c>
    </row>
    <row r="46" spans="1:3" ht="12.75">
      <c r="A46" s="25" t="s">
        <v>92</v>
      </c>
      <c r="C46" s="37">
        <v>3850</v>
      </c>
    </row>
    <row r="47" spans="1:3" ht="12.75">
      <c r="A47" s="25" t="s">
        <v>93</v>
      </c>
      <c r="C47" s="36">
        <v>12460.13</v>
      </c>
    </row>
    <row r="48" spans="1:3" ht="12.75">
      <c r="A48" s="25" t="s">
        <v>94</v>
      </c>
      <c r="C48" s="48">
        <v>1478.47</v>
      </c>
    </row>
    <row r="49" spans="1:3" ht="12.75">
      <c r="A49" s="52" t="s">
        <v>95</v>
      </c>
      <c r="C49" s="48"/>
    </row>
    <row r="50" spans="1:3" ht="12.75">
      <c r="A50" s="25" t="s">
        <v>96</v>
      </c>
      <c r="C50" s="48"/>
    </row>
    <row r="51" spans="1:3" ht="12.75">
      <c r="A51" s="52" t="s">
        <v>97</v>
      </c>
      <c r="C51" s="48"/>
    </row>
    <row r="52" spans="1:3" ht="12.75">
      <c r="A52" s="52" t="s">
        <v>98</v>
      </c>
      <c r="B52" s="45"/>
      <c r="C52" s="55">
        <v>1126.42</v>
      </c>
    </row>
    <row r="53" spans="1:3" ht="12.75">
      <c r="A53" s="52" t="s">
        <v>99</v>
      </c>
      <c r="C53" s="48">
        <v>2608.65</v>
      </c>
    </row>
    <row r="54" spans="1:3" ht="12.75">
      <c r="A54" s="52" t="s">
        <v>100</v>
      </c>
      <c r="B54" s="45"/>
      <c r="C54" s="48">
        <v>57411.76</v>
      </c>
    </row>
    <row r="55" spans="1:2" ht="12.75">
      <c r="A55" s="25" t="s">
        <v>101</v>
      </c>
      <c r="B55" s="23"/>
    </row>
  </sheetData>
  <printOptions horizontalCentered="1"/>
  <pageMargins left="0.7480314960629921" right="0.7480314960629921" top="0.8267716535433072" bottom="0.8267716535433072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D27" sqref="D27"/>
    </sheetView>
  </sheetViews>
  <sheetFormatPr defaultColWidth="9.00390625" defaultRowHeight="12.75"/>
  <cols>
    <col min="1" max="1" width="11.75390625" style="23" customWidth="1"/>
    <col min="2" max="2" width="14.875" style="23" customWidth="1"/>
    <col min="3" max="3" width="11.75390625" style="23" customWidth="1"/>
    <col min="4" max="4" width="15.00390625" style="23" customWidth="1"/>
    <col min="5" max="6" width="11.75390625" style="23" customWidth="1"/>
    <col min="7" max="16384" width="11.75390625" style="0" customWidth="1"/>
  </cols>
  <sheetData>
    <row r="1" spans="1:7" ht="12.75">
      <c r="A1" s="56"/>
      <c r="B1" s="57"/>
      <c r="C1" s="57"/>
      <c r="D1" s="57"/>
      <c r="E1" s="57"/>
      <c r="F1" s="57"/>
      <c r="G1" s="1"/>
    </row>
    <row r="2" spans="1:7" ht="12.75">
      <c r="A2" s="25" t="s">
        <v>0</v>
      </c>
      <c r="B2" s="57"/>
      <c r="C2" s="57"/>
      <c r="D2" s="57"/>
      <c r="E2" s="57"/>
      <c r="F2" s="57"/>
      <c r="G2" s="1"/>
    </row>
    <row r="3" spans="3:7" ht="12.75">
      <c r="C3" s="58" t="s">
        <v>135</v>
      </c>
      <c r="D3" s="57"/>
      <c r="E3" s="57"/>
      <c r="F3" s="57"/>
      <c r="G3" s="1"/>
    </row>
    <row r="4" spans="1:7" ht="12.75">
      <c r="A4" s="56"/>
      <c r="B4" s="57"/>
      <c r="C4" s="57"/>
      <c r="D4" s="57"/>
      <c r="E4" s="57"/>
      <c r="F4" s="57"/>
      <c r="G4" s="1"/>
    </row>
    <row r="5" spans="1:7" ht="12.75">
      <c r="A5" s="59" t="s">
        <v>1</v>
      </c>
      <c r="B5" s="59" t="s">
        <v>2</v>
      </c>
      <c r="C5" s="59" t="s">
        <v>3</v>
      </c>
      <c r="D5" s="59" t="s">
        <v>4</v>
      </c>
      <c r="E5" s="59" t="s">
        <v>5</v>
      </c>
      <c r="G5" s="2"/>
    </row>
    <row r="6" spans="1:7" ht="12.75">
      <c r="A6" s="59" t="s">
        <v>6</v>
      </c>
      <c r="B6" s="60">
        <v>5</v>
      </c>
      <c r="C6" s="60">
        <v>15</v>
      </c>
      <c r="D6" s="60">
        <v>4</v>
      </c>
      <c r="E6" s="61">
        <f aca="true" t="shared" si="0" ref="E6:E17">SUM(B6:D6)</f>
        <v>24</v>
      </c>
      <c r="G6" s="3"/>
    </row>
    <row r="7" spans="1:7" ht="12.75">
      <c r="A7" s="59" t="s">
        <v>7</v>
      </c>
      <c r="B7" s="60">
        <v>5</v>
      </c>
      <c r="C7" s="60">
        <v>15</v>
      </c>
      <c r="D7" s="60">
        <v>4</v>
      </c>
      <c r="E7" s="61">
        <f t="shared" si="0"/>
        <v>24</v>
      </c>
      <c r="G7" s="3"/>
    </row>
    <row r="8" spans="1:7" ht="12.75">
      <c r="A8" s="59" t="s">
        <v>8</v>
      </c>
      <c r="B8" s="60">
        <v>5</v>
      </c>
      <c r="C8" s="60">
        <v>15</v>
      </c>
      <c r="D8" s="60">
        <v>4</v>
      </c>
      <c r="E8" s="61">
        <f t="shared" si="0"/>
        <v>24</v>
      </c>
      <c r="G8" s="3"/>
    </row>
    <row r="9" spans="1:7" ht="12.75">
      <c r="A9" s="59" t="s">
        <v>9</v>
      </c>
      <c r="B9" s="60">
        <v>5</v>
      </c>
      <c r="C9" s="60">
        <v>15</v>
      </c>
      <c r="D9" s="60">
        <v>4</v>
      </c>
      <c r="E9" s="61">
        <f t="shared" si="0"/>
        <v>24</v>
      </c>
      <c r="G9" s="3"/>
    </row>
    <row r="10" spans="1:7" ht="12.75">
      <c r="A10" s="59" t="s">
        <v>10</v>
      </c>
      <c r="B10" s="60">
        <v>5</v>
      </c>
      <c r="C10" s="60">
        <v>15</v>
      </c>
      <c r="D10" s="60">
        <v>3</v>
      </c>
      <c r="E10" s="61">
        <f t="shared" si="0"/>
        <v>23</v>
      </c>
      <c r="G10" s="3"/>
    </row>
    <row r="11" spans="1:7" ht="12.75">
      <c r="A11" s="59" t="s">
        <v>11</v>
      </c>
      <c r="B11" s="60">
        <v>5</v>
      </c>
      <c r="C11" s="60">
        <v>15</v>
      </c>
      <c r="D11" s="60">
        <v>3</v>
      </c>
      <c r="E11" s="61">
        <f t="shared" si="0"/>
        <v>23</v>
      </c>
      <c r="G11" s="3"/>
    </row>
    <row r="12" spans="1:5" ht="12.75">
      <c r="A12" s="59" t="s">
        <v>12</v>
      </c>
      <c r="B12" s="60">
        <v>5</v>
      </c>
      <c r="C12" s="60">
        <v>15</v>
      </c>
      <c r="D12" s="60">
        <v>3</v>
      </c>
      <c r="E12" s="61">
        <f t="shared" si="0"/>
        <v>23</v>
      </c>
    </row>
    <row r="13" spans="1:5" ht="12.75">
      <c r="A13" s="59" t="s">
        <v>13</v>
      </c>
      <c r="B13" s="60">
        <v>5</v>
      </c>
      <c r="C13" s="60">
        <v>15</v>
      </c>
      <c r="D13" s="60">
        <v>3</v>
      </c>
      <c r="E13" s="61">
        <f t="shared" si="0"/>
        <v>23</v>
      </c>
    </row>
    <row r="14" spans="1:5" ht="12.75">
      <c r="A14" s="59" t="s">
        <v>14</v>
      </c>
      <c r="B14" s="60">
        <v>6</v>
      </c>
      <c r="C14" s="60">
        <v>15</v>
      </c>
      <c r="D14" s="60">
        <v>2</v>
      </c>
      <c r="E14" s="61">
        <f t="shared" si="0"/>
        <v>23</v>
      </c>
    </row>
    <row r="15" spans="1:5" ht="12.75">
      <c r="A15" s="59" t="s">
        <v>15</v>
      </c>
      <c r="B15" s="60">
        <v>6</v>
      </c>
      <c r="C15" s="60">
        <v>15</v>
      </c>
      <c r="D15" s="60">
        <v>2</v>
      </c>
      <c r="E15" s="61">
        <f t="shared" si="0"/>
        <v>23</v>
      </c>
    </row>
    <row r="16" spans="1:5" ht="12.75">
      <c r="A16" s="59" t="s">
        <v>16</v>
      </c>
      <c r="B16" s="60">
        <v>6</v>
      </c>
      <c r="C16" s="60">
        <v>15.5</v>
      </c>
      <c r="D16" s="60">
        <v>2</v>
      </c>
      <c r="E16" s="61">
        <f t="shared" si="0"/>
        <v>23.5</v>
      </c>
    </row>
    <row r="17" spans="1:5" ht="12.75">
      <c r="A17" s="59" t="s">
        <v>17</v>
      </c>
      <c r="B17" s="60">
        <v>6</v>
      </c>
      <c r="C17" s="60">
        <v>15.5</v>
      </c>
      <c r="D17" s="60">
        <v>2</v>
      </c>
      <c r="E17" s="61">
        <f t="shared" si="0"/>
        <v>23.5</v>
      </c>
    </row>
    <row r="18" spans="1:5" ht="12.75">
      <c r="A18" s="62"/>
      <c r="B18" s="62"/>
      <c r="C18" s="62"/>
      <c r="D18" s="62"/>
      <c r="E18" s="63">
        <f>SUM(E6:E17)</f>
        <v>281</v>
      </c>
    </row>
    <row r="19" ht="12.75">
      <c r="A19" s="62"/>
    </row>
    <row r="20" spans="1:5" ht="12.75">
      <c r="A20" s="62"/>
      <c r="D20" s="23" t="s">
        <v>18</v>
      </c>
      <c r="E20" s="64">
        <f>E18/12</f>
        <v>23.416666666666668</v>
      </c>
    </row>
  </sheetData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Kaźmierczyk</dc:creator>
  <cp:keywords/>
  <dc:description/>
  <cp:lastModifiedBy>urzad</cp:lastModifiedBy>
  <cp:lastPrinted>2008-03-10T12:22:49Z</cp:lastPrinted>
  <dcterms:created xsi:type="dcterms:W3CDTF">2001-07-17T12:32:02Z</dcterms:created>
  <dcterms:modified xsi:type="dcterms:W3CDTF">2008-03-10T12:22:52Z</dcterms:modified>
  <cp:category/>
  <cp:version/>
  <cp:contentType/>
  <cp:contentStatus/>
  <cp:revision>1</cp:revision>
</cp:coreProperties>
</file>