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<sst xmlns="http://schemas.openxmlformats.org/spreadsheetml/2006/main" count="283" uniqueCount="198">
  <si>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</si>
  <si>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</si>
  <si>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</si>
  <si>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</si>
  <si>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</si>
  <si>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</si>
  <si>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</si>
  <si>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</si>
  <si>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</si>
  <si>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</si>
  <si>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</si>
  <si>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</si>
  <si>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020</t>
  </si>
  <si>
    <t>L E Ś N I C T W O</t>
  </si>
  <si>
    <t>02095</t>
  </si>
  <si>
    <t>600</t>
  </si>
  <si>
    <t>TRANSPORT   I  ŁĄCZNOŚĆ</t>
  </si>
  <si>
    <t>60016</t>
  </si>
  <si>
    <t>Drogi publiczne gminne</t>
  </si>
  <si>
    <t>700</t>
  </si>
  <si>
    <t>GOSPODARKA    MIESZKANIOWA</t>
  </si>
  <si>
    <t>70005</t>
  </si>
  <si>
    <t xml:space="preserve">Gospodarka gruntami i nieruchomościami 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</si>
  <si>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</si>
  <si>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</si>
  <si>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</si>
  <si>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</si>
  <si>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</si>
  <si>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</si>
  <si>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</si>
  <si>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</si>
  <si>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</si>
  <si>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</si>
  <si>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</si>
  <si>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</si>
  <si>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</si>
  <si>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</si>
  <si>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</si>
  <si>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</si>
  <si>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</si>
  <si>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</si>
  <si>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</si>
  <si>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</si>
  <si>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</si>
  <si>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</si>
  <si>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</si>
  <si>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</si>
  <si>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</si>
  <si>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</si>
  <si>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</si>
  <si>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</si>
  <si>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</si>
  <si>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</si>
  <si>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</si>
  <si>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</si>
  <si>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</si>
  <si>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</si>
  <si>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</si>
  <si>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</si>
  <si>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</si>
  <si>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</si>
  <si>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</si>
  <si>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</si>
  <si>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75814</t>
  </si>
  <si>
    <t>Różne rozliczenia finansowe</t>
  </si>
  <si>
    <t>pozostałe odsetki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</si>
  <si>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</si>
  <si>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</si>
  <si>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</si>
  <si>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</si>
  <si>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</si>
  <si>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80195</t>
  </si>
  <si>
    <t>dotacje celowe otrzmane z budżetu państwa na realizację  własnych zadań bieżących gmin</t>
  </si>
  <si>
    <t>851</t>
  </si>
  <si>
    <t>OCHRONA   ZDROWIA</t>
  </si>
  <si>
    <t>85121</t>
  </si>
  <si>
    <t>Lecznictwo ambulatoryjne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</si>
  <si>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</si>
  <si>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</si>
  <si>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</si>
  <si>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</si>
  <si>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Dodatki mieszkaniowe</t>
  </si>
  <si>
    <t>dotacje celowe otrzymane  z budżetu państwa na realizację  własnych zadań bieżących  gmin</t>
  </si>
  <si>
    <t>Zasiłki  rodzinne , pielęgnacyjne i wychowawcze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</si>
  <si>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</si>
  <si>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</si>
  <si>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</si>
  <si>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</si>
  <si>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</si>
  <si>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</si>
  <si>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</si>
  <si>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</si>
  <si>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</si>
  <si>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90015</t>
  </si>
  <si>
    <t>Oświetlenie ulic,placów i dróg</t>
  </si>
  <si>
    <t>dotacje celowe otrzymane z budżetu państwa na realizację zadań bieżących z zakresu administracji rządowej oraz innych zadań zleconych gminom ustawami</t>
  </si>
  <si>
    <t>O G Ó Ł E M</t>
  </si>
  <si>
    <t>DOCHODY  OGÓŁEM  :</t>
  </si>
  <si>
    <t>1.dotacje celowe</t>
  </si>
  <si>
    <t>na zadania włąsne</t>
  </si>
  <si>
    <t>na zadania zlecone</t>
  </si>
  <si>
    <t>2.Pozostałe dotacje</t>
  </si>
  <si>
    <t>wpływy z tytułu przekształcenia prawa użytkowania wieczystego przysługującego osobom fizycznym w prawo własności</t>
  </si>
  <si>
    <t>wpływy z opłaty administracyjnej za czynności urzędowe</t>
  </si>
  <si>
    <t xml:space="preserve">Składki na ubezpieczenie zdrowotne opłacane za osoby pobierające niektóre świadczenia  z pomocy społecznej     </t>
  </si>
  <si>
    <t>wpływy z różnych dochodów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</si>
  <si>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</si>
  <si>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</si>
  <si>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</si>
  <si>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</si>
  <si>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</si>
  <si>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</si>
  <si>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</si>
  <si>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</si>
  <si>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z najmu i dzierżawy składników majątkowych Skarbu Państwa lub j.s.t  lub innych jednostek  zaliczanych do sektora finansów publicznych oraz innych umów o podobnym charakterze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</si>
  <si>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</si>
  <si>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</si>
  <si>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</si>
  <si>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</si>
  <si>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</si>
  <si>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</si>
  <si>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</si>
  <si>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</si>
  <si>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</si>
  <si>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</si>
  <si>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</si>
  <si>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85215</t>
  </si>
  <si>
    <t>85216</t>
  </si>
  <si>
    <t>85219</t>
  </si>
  <si>
    <t>85295</t>
  </si>
  <si>
    <t>0750</t>
  </si>
  <si>
    <t>dochody z najmu i dzierżawy składników majątkowych Skarbu Państwa lub j.s.t.lub innych jednostek zaliczanych do sektora finansów publicznych oraz innych umów o podobnym charakterze</t>
  </si>
  <si>
    <t>2700</t>
  </si>
  <si>
    <t>6292</t>
  </si>
  <si>
    <t>0470</t>
  </si>
  <si>
    <t>0760</t>
  </si>
  <si>
    <t>0770</t>
  </si>
  <si>
    <t>2010</t>
  </si>
  <si>
    <t>0970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</si>
  <si>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</si>
  <si>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</si>
  <si>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</si>
  <si>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</si>
  <si>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</si>
  <si>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</si>
  <si>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</si>
  <si>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</si>
  <si>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</si>
  <si>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</si>
  <si>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</si>
  <si>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</si>
  <si>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</si>
  <si>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0920</t>
  </si>
  <si>
    <t>0480</t>
  </si>
  <si>
    <t>2030</t>
  </si>
  <si>
    <t>6260</t>
  </si>
  <si>
    <t>6290</t>
  </si>
  <si>
    <t>PLAN NA  2005  R</t>
  </si>
  <si>
    <t>75113</t>
  </si>
  <si>
    <t>Wybory do Parlamentu Europejskiego</t>
  </si>
  <si>
    <t>75805</t>
  </si>
  <si>
    <t>Część rekompensująca subwencji ogólnej dla gmin</t>
  </si>
  <si>
    <t>2033</t>
  </si>
  <si>
    <t>80146</t>
  </si>
  <si>
    <t>Dokształcanie i doskonalenie nauczycieli</t>
  </si>
  <si>
    <t>85212</t>
  </si>
  <si>
    <t>Świadczenia rodzinne oraz składki na ubezpieczenia emerytalne i rentowe z ubezpieczenia społecznego</t>
  </si>
  <si>
    <t>6310</t>
  </si>
  <si>
    <t>dotacje  celowe otrzymane z budżetu państwa na inwestycje i zakupy inwestycyjne z zakresu administracji rządowej oraz innych zadań zleconych gminom ustawami</t>
  </si>
  <si>
    <t>85278</t>
  </si>
  <si>
    <t>Usuwanie  skutków klęsk żywiołowych</t>
  </si>
  <si>
    <t>90002</t>
  </si>
  <si>
    <t>Gospodarka odpadami</t>
  </si>
  <si>
    <t>921</t>
  </si>
  <si>
    <t>KULTURA I OCHRONA DZIEDZICTWA NARODOWEGO</t>
  </si>
  <si>
    <t>92195</t>
  </si>
  <si>
    <t>0960</t>
  </si>
  <si>
    <t>otrzymane spadki,zapisy i darowizny w postaci pieniężnej</t>
  </si>
  <si>
    <t>wpływy z opłat za zarząd , użytkowanie i użytkowanie wieczyste nieruchomości</t>
  </si>
  <si>
    <t>wpływy z tytułu odpłatnego nabycia prawa własności oraz prawa użytkowania  wieczystego nieruchomości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</si>
  <si>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</si>
  <si>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</si>
  <si>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</si>
  <si>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</si>
  <si>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</si>
  <si>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</si>
  <si>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</si>
  <si>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</si>
  <si>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</si>
  <si>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</si>
  <si>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</si>
  <si>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</si>
  <si>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</si>
  <si>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</si>
  <si>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</si>
  <si>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</si>
  <si>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Do Uchwały Rady Gminy Biskupiec Nr XXVI/156/04</t>
  </si>
  <si>
    <t>z dnia 16 grudnia 2004roku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</si>
</sst>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1"/>
  <sheetViews>
    <sheetView tabSelected="1" zoomScale="75" zoomScaleNormal="75" workbookViewId="0" topLeftCell="A144">
      <selection activeCell="E153" sqref="E153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25390625" style="6" customWidth="1"/>
    <col min="4" max="4" width="76.00390625" style="1" customWidth="1"/>
    <col min="5" max="5" width="30.00390625" style="6" customWidth="1"/>
    <col min="6" max="6" width="10.625" style="0" customWidth="1"/>
  </cols>
  <sheetData>
    <row r="1" spans="1:4" ht="15.75">
      <c r="A1" s="54" t="s">
        <v>0</v>
      </c>
      <c r="B1" s="54"/>
      <c r="C1" s="54"/>
      <c r="D1" s="55"/>
    </row>
    <row r="2" spans="1:4" ht="15.75">
      <c r="A2" s="59" t="s">
        <v>196</v>
      </c>
      <c r="B2" s="59"/>
      <c r="C2" s="59"/>
      <c r="D2" s="59"/>
    </row>
    <row r="3" spans="1:4" ht="15.75">
      <c r="A3" s="59" t="s">
        <v>197</v>
      </c>
      <c r="B3" s="59"/>
      <c r="C3" s="59"/>
      <c r="D3" s="59"/>
    </row>
    <row r="4" spans="1:4" ht="15.75">
      <c r="A4" s="54" t="s">
        <v>1</v>
      </c>
      <c r="B4" s="54"/>
      <c r="C4" s="54"/>
      <c r="D4" s="55"/>
    </row>
    <row r="6" spans="1:9" s="1" customFormat="1" ht="44.25" customHeight="1">
      <c r="A6" s="57" t="s">
        <v>2</v>
      </c>
      <c r="B6" s="57" t="s">
        <v>3</v>
      </c>
      <c r="C6" s="57" t="s">
        <v>4</v>
      </c>
      <c r="D6" s="57" t="s">
        <v>5</v>
      </c>
      <c r="E6" s="56" t="s">
        <v>157</v>
      </c>
      <c r="F6" s="3"/>
      <c r="G6" s="3"/>
      <c r="H6" s="3"/>
      <c r="I6" s="3"/>
    </row>
    <row r="7" spans="1:9" ht="12.75">
      <c r="A7" s="58"/>
      <c r="B7" s="58"/>
      <c r="C7" s="58"/>
      <c r="D7" s="58"/>
      <c r="E7" s="56"/>
      <c r="F7" s="3"/>
      <c r="G7" s="2"/>
      <c r="H7" s="2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6</v>
      </c>
      <c r="F8" s="3"/>
      <c r="G8" s="2"/>
      <c r="H8" s="2"/>
      <c r="I8" s="2"/>
    </row>
    <row r="9" spans="1:9" ht="15.75">
      <c r="A9" s="13" t="s">
        <v>9</v>
      </c>
      <c r="B9" s="17"/>
      <c r="C9" s="20"/>
      <c r="D9" s="25" t="s">
        <v>6</v>
      </c>
      <c r="E9" s="8">
        <f>E10+E14</f>
        <v>5980072</v>
      </c>
      <c r="F9" s="3"/>
      <c r="G9" s="2"/>
      <c r="H9" s="2"/>
      <c r="I9" s="2"/>
    </row>
    <row r="10" spans="1:9" s="33" customFormat="1" ht="15.75">
      <c r="A10" s="34"/>
      <c r="B10" s="34" t="s">
        <v>10</v>
      </c>
      <c r="C10" s="35"/>
      <c r="D10" s="36" t="s">
        <v>7</v>
      </c>
      <c r="E10" s="37">
        <f>SUM(E11:E13)</f>
        <v>5830072</v>
      </c>
      <c r="F10" s="38"/>
      <c r="G10" s="38"/>
      <c r="H10" s="38"/>
      <c r="I10" s="38"/>
    </row>
    <row r="11" spans="1:10" ht="30">
      <c r="A11" s="14"/>
      <c r="B11" s="14"/>
      <c r="C11" s="21">
        <v>6290</v>
      </c>
      <c r="D11" s="26" t="s">
        <v>8</v>
      </c>
      <c r="E11" s="5">
        <v>835890</v>
      </c>
      <c r="F11" s="2"/>
      <c r="G11" s="2"/>
      <c r="H11" s="2"/>
      <c r="I11" s="2"/>
      <c r="J11" s="4"/>
    </row>
    <row r="12" spans="1:10" ht="30">
      <c r="A12" s="14"/>
      <c r="B12" s="14"/>
      <c r="C12" s="21">
        <v>6292</v>
      </c>
      <c r="D12" s="26" t="s">
        <v>77</v>
      </c>
      <c r="E12" s="5">
        <v>0</v>
      </c>
      <c r="F12" s="2"/>
      <c r="G12" s="2"/>
      <c r="H12" s="2"/>
      <c r="I12" s="2"/>
      <c r="J12" s="4"/>
    </row>
    <row r="13" spans="1:10" ht="30">
      <c r="A13" s="14"/>
      <c r="B13" s="14"/>
      <c r="C13" s="21">
        <v>6299</v>
      </c>
      <c r="D13" s="26" t="s">
        <v>77</v>
      </c>
      <c r="E13" s="5">
        <v>4994182</v>
      </c>
      <c r="F13" s="2"/>
      <c r="G13" s="2"/>
      <c r="H13" s="2"/>
      <c r="I13" s="2"/>
      <c r="J13" s="4"/>
    </row>
    <row r="14" spans="1:10" s="33" customFormat="1" ht="31.5">
      <c r="A14" s="34"/>
      <c r="B14" s="34" t="s">
        <v>194</v>
      </c>
      <c r="C14" s="35"/>
      <c r="D14" s="36" t="s">
        <v>195</v>
      </c>
      <c r="E14" s="37">
        <f>SUM(E15)</f>
        <v>150000</v>
      </c>
      <c r="F14" s="38"/>
      <c r="G14" s="38"/>
      <c r="H14" s="38"/>
      <c r="I14" s="38"/>
      <c r="J14" s="39"/>
    </row>
    <row r="15" spans="1:9" ht="30">
      <c r="A15" s="14"/>
      <c r="B15" s="14"/>
      <c r="C15" s="14" t="s">
        <v>132</v>
      </c>
      <c r="D15" s="26" t="s">
        <v>180</v>
      </c>
      <c r="E15" s="5">
        <v>150000</v>
      </c>
      <c r="F15" s="2"/>
      <c r="G15" s="2"/>
      <c r="H15" s="2"/>
      <c r="I15" s="2"/>
    </row>
    <row r="16" spans="1:9" ht="15.75">
      <c r="A16" s="13" t="s">
        <v>12</v>
      </c>
      <c r="B16" s="17"/>
      <c r="C16" s="17"/>
      <c r="D16" s="25" t="s">
        <v>13</v>
      </c>
      <c r="E16" s="8">
        <f>E17</f>
        <v>11000</v>
      </c>
      <c r="F16" s="2"/>
      <c r="G16" s="2"/>
      <c r="H16" s="2"/>
      <c r="I16" s="2"/>
    </row>
    <row r="17" spans="1:9" s="33" customFormat="1" ht="15.75">
      <c r="A17" s="34"/>
      <c r="B17" s="34" t="s">
        <v>14</v>
      </c>
      <c r="C17" s="34"/>
      <c r="D17" s="36" t="s">
        <v>11</v>
      </c>
      <c r="E17" s="37">
        <f>E18</f>
        <v>11000</v>
      </c>
      <c r="F17" s="38"/>
      <c r="G17" s="38"/>
      <c r="H17" s="38"/>
      <c r="I17" s="38"/>
    </row>
    <row r="18" spans="1:9" ht="45">
      <c r="A18" s="14"/>
      <c r="B18" s="14"/>
      <c r="C18" s="14" t="s">
        <v>130</v>
      </c>
      <c r="D18" s="26" t="s">
        <v>131</v>
      </c>
      <c r="E18" s="5">
        <v>11000</v>
      </c>
      <c r="F18" s="2"/>
      <c r="G18" s="2"/>
      <c r="H18" s="2"/>
      <c r="I18" s="2"/>
    </row>
    <row r="19" spans="1:9" ht="15.75">
      <c r="A19" s="13" t="s">
        <v>15</v>
      </c>
      <c r="B19" s="17"/>
      <c r="C19" s="18"/>
      <c r="D19" s="25" t="s">
        <v>16</v>
      </c>
      <c r="E19" s="8">
        <f>E20</f>
        <v>8661373</v>
      </c>
      <c r="F19" s="2"/>
      <c r="G19" s="2"/>
      <c r="H19" s="2"/>
      <c r="I19" s="2"/>
    </row>
    <row r="20" spans="1:9" s="33" customFormat="1" ht="15.75">
      <c r="A20" s="34"/>
      <c r="B20" s="34" t="s">
        <v>17</v>
      </c>
      <c r="C20" s="40"/>
      <c r="D20" s="36" t="s">
        <v>18</v>
      </c>
      <c r="E20" s="37">
        <f>E22++E21+E23</f>
        <v>8661373</v>
      </c>
      <c r="F20" s="38"/>
      <c r="G20" s="38"/>
      <c r="H20" s="38"/>
      <c r="I20" s="38"/>
    </row>
    <row r="21" spans="1:9" ht="30">
      <c r="A21" s="14"/>
      <c r="B21" s="14"/>
      <c r="C21" s="14" t="s">
        <v>156</v>
      </c>
      <c r="D21" s="26" t="s">
        <v>8</v>
      </c>
      <c r="E21" s="5">
        <v>1018984</v>
      </c>
      <c r="F21" s="2"/>
      <c r="G21" s="2"/>
      <c r="H21" s="2"/>
      <c r="I21" s="2"/>
    </row>
    <row r="22" spans="1:9" ht="30">
      <c r="A22" s="14"/>
      <c r="B22" s="14"/>
      <c r="C22" s="14" t="s">
        <v>133</v>
      </c>
      <c r="D22" s="26" t="s">
        <v>8</v>
      </c>
      <c r="E22" s="5"/>
      <c r="F22" s="2"/>
      <c r="G22" s="2"/>
      <c r="H22" s="2"/>
      <c r="I22" s="2"/>
    </row>
    <row r="23" spans="1:9" ht="30">
      <c r="A23" s="14"/>
      <c r="B23" s="14"/>
      <c r="C23" s="14" t="s">
        <v>182</v>
      </c>
      <c r="D23" s="26" t="s">
        <v>8</v>
      </c>
      <c r="E23" s="5">
        <v>7642389</v>
      </c>
      <c r="F23" s="2"/>
      <c r="G23" s="2"/>
      <c r="H23" s="2"/>
      <c r="I23" s="2"/>
    </row>
    <row r="24" spans="1:9" ht="15.75">
      <c r="A24" s="13" t="s">
        <v>19</v>
      </c>
      <c r="B24" s="17"/>
      <c r="C24" s="20"/>
      <c r="D24" s="25" t="s">
        <v>20</v>
      </c>
      <c r="E24" s="8">
        <f>E25</f>
        <v>145309</v>
      </c>
      <c r="F24" s="2"/>
      <c r="G24" s="2"/>
      <c r="H24" s="2"/>
      <c r="I24" s="2"/>
    </row>
    <row r="25" spans="1:5" s="33" customFormat="1" ht="20.25" customHeight="1">
      <c r="A25" s="34"/>
      <c r="B25" s="34" t="s">
        <v>21</v>
      </c>
      <c r="C25" s="35"/>
      <c r="D25" s="36" t="s">
        <v>22</v>
      </c>
      <c r="E25" s="37">
        <f>E26+E27+E28+E29</f>
        <v>145309</v>
      </c>
    </row>
    <row r="26" spans="1:5" ht="30">
      <c r="A26" s="14"/>
      <c r="B26" s="14"/>
      <c r="C26" s="14" t="s">
        <v>134</v>
      </c>
      <c r="D26" s="26" t="s">
        <v>178</v>
      </c>
      <c r="E26" s="5"/>
    </row>
    <row r="27" spans="1:5" ht="45">
      <c r="A27" s="14"/>
      <c r="B27" s="14"/>
      <c r="C27" s="14" t="s">
        <v>130</v>
      </c>
      <c r="D27" s="26" t="s">
        <v>114</v>
      </c>
      <c r="E27" s="5">
        <v>124309</v>
      </c>
    </row>
    <row r="28" spans="1:5" ht="30">
      <c r="A28" s="14"/>
      <c r="B28" s="14"/>
      <c r="C28" s="14" t="s">
        <v>135</v>
      </c>
      <c r="D28" s="26" t="s">
        <v>102</v>
      </c>
      <c r="E28" s="5"/>
    </row>
    <row r="29" spans="1:5" ht="30">
      <c r="A29" s="14"/>
      <c r="B29" s="14"/>
      <c r="C29" s="14" t="s">
        <v>136</v>
      </c>
      <c r="D29" s="26" t="s">
        <v>179</v>
      </c>
      <c r="E29" s="5">
        <v>21000</v>
      </c>
    </row>
    <row r="30" spans="1:5" ht="15.75">
      <c r="A30" s="13" t="s">
        <v>23</v>
      </c>
      <c r="B30" s="17"/>
      <c r="C30" s="17"/>
      <c r="D30" s="25" t="s">
        <v>24</v>
      </c>
      <c r="E30" s="8">
        <f>E31+E33</f>
        <v>87575</v>
      </c>
    </row>
    <row r="31" spans="1:5" s="33" customFormat="1" ht="15.75">
      <c r="A31" s="34"/>
      <c r="B31" s="34" t="s">
        <v>25</v>
      </c>
      <c r="C31" s="34"/>
      <c r="D31" s="36" t="s">
        <v>26</v>
      </c>
      <c r="E31" s="37">
        <f>E32</f>
        <v>87575</v>
      </c>
    </row>
    <row r="32" spans="1:5" ht="45">
      <c r="A32" s="14"/>
      <c r="B32" s="14"/>
      <c r="C32" s="14" t="s">
        <v>137</v>
      </c>
      <c r="D32" s="26" t="s">
        <v>27</v>
      </c>
      <c r="E32" s="5">
        <v>87575</v>
      </c>
    </row>
    <row r="33" spans="1:5" s="33" customFormat="1" ht="15.75">
      <c r="A33" s="34"/>
      <c r="B33" s="34" t="s">
        <v>28</v>
      </c>
      <c r="C33" s="34"/>
      <c r="D33" s="36" t="s">
        <v>29</v>
      </c>
      <c r="E33" s="37"/>
    </row>
    <row r="34" spans="1:5" ht="15">
      <c r="A34" s="14"/>
      <c r="B34" s="14"/>
      <c r="C34" s="14" t="s">
        <v>138</v>
      </c>
      <c r="D34" s="26" t="s">
        <v>105</v>
      </c>
      <c r="E34" s="5"/>
    </row>
    <row r="35" spans="1:5" ht="30">
      <c r="A35" s="14"/>
      <c r="B35" s="14"/>
      <c r="C35" s="14" t="s">
        <v>132</v>
      </c>
      <c r="D35" s="26" t="s">
        <v>180</v>
      </c>
      <c r="E35" s="5"/>
    </row>
    <row r="36" spans="1:5" ht="47.25">
      <c r="A36" s="13" t="s">
        <v>30</v>
      </c>
      <c r="B36" s="17"/>
      <c r="C36" s="17"/>
      <c r="D36" s="25" t="s">
        <v>31</v>
      </c>
      <c r="E36" s="8">
        <f>E37+E39</f>
        <v>1500</v>
      </c>
    </row>
    <row r="37" spans="1:5" s="33" customFormat="1" ht="31.5">
      <c r="A37" s="34"/>
      <c r="B37" s="34" t="s">
        <v>32</v>
      </c>
      <c r="C37" s="34"/>
      <c r="D37" s="36" t="s">
        <v>33</v>
      </c>
      <c r="E37" s="37">
        <f>E38</f>
        <v>1500</v>
      </c>
    </row>
    <row r="38" spans="1:5" ht="45">
      <c r="A38" s="14"/>
      <c r="B38" s="14"/>
      <c r="C38" s="14" t="s">
        <v>137</v>
      </c>
      <c r="D38" s="26" t="s">
        <v>27</v>
      </c>
      <c r="E38" s="5">
        <v>1500</v>
      </c>
    </row>
    <row r="39" spans="1:5" s="33" customFormat="1" ht="15.75">
      <c r="A39" s="34"/>
      <c r="B39" s="34" t="s">
        <v>158</v>
      </c>
      <c r="C39" s="34"/>
      <c r="D39" s="36" t="s">
        <v>159</v>
      </c>
      <c r="E39" s="37"/>
    </row>
    <row r="40" spans="1:5" ht="45">
      <c r="A40" s="14"/>
      <c r="B40" s="14"/>
      <c r="C40" s="14" t="s">
        <v>137</v>
      </c>
      <c r="D40" s="26" t="s">
        <v>27</v>
      </c>
      <c r="E40" s="5"/>
    </row>
    <row r="41" spans="1:5" ht="15.75">
      <c r="A41" s="13" t="s">
        <v>34</v>
      </c>
      <c r="B41" s="17"/>
      <c r="C41" s="17"/>
      <c r="D41" s="25" t="s">
        <v>35</v>
      </c>
      <c r="E41" s="8">
        <f>E42</f>
        <v>1000</v>
      </c>
    </row>
    <row r="42" spans="1:5" s="33" customFormat="1" ht="15.75">
      <c r="A42" s="34"/>
      <c r="B42" s="34" t="s">
        <v>183</v>
      </c>
      <c r="C42" s="34"/>
      <c r="D42" s="36" t="s">
        <v>184</v>
      </c>
      <c r="E42" s="37">
        <f>E43</f>
        <v>1000</v>
      </c>
    </row>
    <row r="43" spans="1:5" ht="45">
      <c r="A43" s="14"/>
      <c r="B43" s="14"/>
      <c r="C43" s="14" t="s">
        <v>137</v>
      </c>
      <c r="D43" s="26" t="s">
        <v>27</v>
      </c>
      <c r="E43" s="5">
        <v>1000</v>
      </c>
    </row>
    <row r="44" spans="1:5" ht="63.75" customHeight="1">
      <c r="A44" s="13" t="s">
        <v>36</v>
      </c>
      <c r="B44" s="17"/>
      <c r="C44" s="17"/>
      <c r="D44" s="25" t="s">
        <v>115</v>
      </c>
      <c r="E44" s="8">
        <f>E45+E47++E69+E71+E73+E58</f>
        <v>4082223</v>
      </c>
    </row>
    <row r="45" spans="1:5" s="33" customFormat="1" ht="15.75">
      <c r="A45" s="34"/>
      <c r="B45" s="34" t="s">
        <v>37</v>
      </c>
      <c r="C45" s="34"/>
      <c r="D45" s="36" t="s">
        <v>38</v>
      </c>
      <c r="E45" s="37">
        <f>E46</f>
        <v>5540</v>
      </c>
    </row>
    <row r="46" spans="1:5" ht="30">
      <c r="A46" s="14"/>
      <c r="B46" s="14"/>
      <c r="C46" s="14" t="s">
        <v>139</v>
      </c>
      <c r="D46" s="26" t="s">
        <v>39</v>
      </c>
      <c r="E46" s="5">
        <v>5540</v>
      </c>
    </row>
    <row r="47" spans="1:5" s="33" customFormat="1" ht="59.25" customHeight="1">
      <c r="A47" s="34"/>
      <c r="B47" s="34" t="s">
        <v>40</v>
      </c>
      <c r="C47" s="40"/>
      <c r="D47" s="36" t="s">
        <v>191</v>
      </c>
      <c r="E47" s="37">
        <f>E48++E49++E50++E51+++E52+E53+E54+E55++E56+++E57</f>
        <v>864121</v>
      </c>
    </row>
    <row r="48" spans="1:5" ht="15">
      <c r="A48" s="14"/>
      <c r="B48" s="14"/>
      <c r="C48" s="14" t="s">
        <v>140</v>
      </c>
      <c r="D48" s="26" t="s">
        <v>41</v>
      </c>
      <c r="E48" s="5">
        <v>612850</v>
      </c>
    </row>
    <row r="49" spans="1:5" ht="15">
      <c r="A49" s="14"/>
      <c r="B49" s="14"/>
      <c r="C49" s="14" t="s">
        <v>141</v>
      </c>
      <c r="D49" s="26" t="s">
        <v>42</v>
      </c>
      <c r="E49" s="5">
        <v>118121</v>
      </c>
    </row>
    <row r="50" spans="1:5" ht="15">
      <c r="A50" s="14"/>
      <c r="B50" s="14"/>
      <c r="C50" s="14" t="s">
        <v>142</v>
      </c>
      <c r="D50" s="26" t="s">
        <v>43</v>
      </c>
      <c r="E50" s="5">
        <v>95000</v>
      </c>
    </row>
    <row r="51" spans="1:5" ht="15">
      <c r="A51" s="14"/>
      <c r="B51" s="14"/>
      <c r="C51" s="14" t="s">
        <v>143</v>
      </c>
      <c r="D51" s="26" t="s">
        <v>44</v>
      </c>
      <c r="E51" s="5">
        <v>9150</v>
      </c>
    </row>
    <row r="52" spans="1:5" ht="15">
      <c r="A52" s="14"/>
      <c r="B52" s="14"/>
      <c r="C52" s="14" t="s">
        <v>144</v>
      </c>
      <c r="D52" s="26" t="s">
        <v>46</v>
      </c>
      <c r="E52" s="5"/>
    </row>
    <row r="53" spans="1:5" ht="15">
      <c r="A53" s="14"/>
      <c r="B53" s="14"/>
      <c r="C53" s="14" t="s">
        <v>116</v>
      </c>
      <c r="D53" s="26" t="s">
        <v>47</v>
      </c>
      <c r="E53" s="5"/>
    </row>
    <row r="54" spans="1:5" ht="15">
      <c r="A54" s="14"/>
      <c r="B54" s="14"/>
      <c r="C54" s="14" t="s">
        <v>117</v>
      </c>
      <c r="D54" s="26" t="s">
        <v>103</v>
      </c>
      <c r="E54" s="5"/>
    </row>
    <row r="55" spans="1:5" ht="30">
      <c r="A55" s="14"/>
      <c r="B55" s="14"/>
      <c r="C55" s="14" t="s">
        <v>145</v>
      </c>
      <c r="D55" s="26" t="s">
        <v>112</v>
      </c>
      <c r="E55" s="5">
        <v>2400</v>
      </c>
    </row>
    <row r="56" spans="1:5" ht="15">
      <c r="A56" s="14"/>
      <c r="B56" s="14"/>
      <c r="C56" s="14" t="s">
        <v>146</v>
      </c>
      <c r="D56" s="26" t="s">
        <v>45</v>
      </c>
      <c r="E56" s="5">
        <v>26600</v>
      </c>
    </row>
    <row r="57" spans="1:5" ht="15">
      <c r="A57" s="14"/>
      <c r="B57" s="14"/>
      <c r="C57" s="14" t="s">
        <v>147</v>
      </c>
      <c r="D57" s="26" t="s">
        <v>113</v>
      </c>
      <c r="E57" s="5"/>
    </row>
    <row r="58" spans="1:5" s="33" customFormat="1" ht="59.25" customHeight="1">
      <c r="A58" s="34"/>
      <c r="B58" s="34" t="s">
        <v>192</v>
      </c>
      <c r="C58" s="34"/>
      <c r="D58" s="36" t="s">
        <v>193</v>
      </c>
      <c r="E58" s="37">
        <f>SUM(E59:E68)</f>
        <v>2052310</v>
      </c>
    </row>
    <row r="59" spans="1:5" ht="15.75" customHeight="1">
      <c r="A59" s="14"/>
      <c r="B59" s="14"/>
      <c r="C59" s="14" t="s">
        <v>140</v>
      </c>
      <c r="D59" s="26" t="s">
        <v>41</v>
      </c>
      <c r="E59" s="5">
        <v>1138150</v>
      </c>
    </row>
    <row r="60" spans="1:5" ht="17.25" customHeight="1">
      <c r="A60" s="14"/>
      <c r="B60" s="14"/>
      <c r="C60" s="14" t="s">
        <v>141</v>
      </c>
      <c r="D60" s="26" t="s">
        <v>42</v>
      </c>
      <c r="E60" s="5">
        <v>701592</v>
      </c>
    </row>
    <row r="61" spans="1:5" ht="17.25" customHeight="1">
      <c r="A61" s="14"/>
      <c r="B61" s="14"/>
      <c r="C61" s="14" t="s">
        <v>142</v>
      </c>
      <c r="D61" s="26" t="s">
        <v>43</v>
      </c>
      <c r="E61" s="5">
        <v>3800</v>
      </c>
    </row>
    <row r="62" spans="1:5" ht="17.25" customHeight="1">
      <c r="A62" s="14"/>
      <c r="B62" s="14"/>
      <c r="C62" s="14" t="s">
        <v>143</v>
      </c>
      <c r="D62" s="26" t="s">
        <v>44</v>
      </c>
      <c r="E62" s="5">
        <v>88550</v>
      </c>
    </row>
    <row r="63" spans="1:5" ht="17.25" customHeight="1">
      <c r="A63" s="14"/>
      <c r="B63" s="14"/>
      <c r="C63" s="14" t="s">
        <v>144</v>
      </c>
      <c r="D63" s="26" t="s">
        <v>46</v>
      </c>
      <c r="E63" s="5">
        <v>2150</v>
      </c>
    </row>
    <row r="64" spans="1:5" ht="17.25" customHeight="1">
      <c r="A64" s="14"/>
      <c r="B64" s="14"/>
      <c r="C64" s="14" t="s">
        <v>116</v>
      </c>
      <c r="D64" s="26" t="s">
        <v>47</v>
      </c>
      <c r="E64" s="5">
        <v>56000</v>
      </c>
    </row>
    <row r="65" spans="1:5" ht="15">
      <c r="A65" s="14"/>
      <c r="B65" s="14"/>
      <c r="C65" s="14" t="s">
        <v>117</v>
      </c>
      <c r="D65" s="26" t="s">
        <v>103</v>
      </c>
      <c r="E65" s="5">
        <v>10000</v>
      </c>
    </row>
    <row r="66" spans="1:5" ht="30">
      <c r="A66" s="14"/>
      <c r="B66" s="14"/>
      <c r="C66" s="14" t="s">
        <v>145</v>
      </c>
      <c r="D66" s="26" t="s">
        <v>112</v>
      </c>
      <c r="E66" s="5">
        <v>668</v>
      </c>
    </row>
    <row r="67" spans="1:5" ht="15">
      <c r="A67" s="14"/>
      <c r="B67" s="14"/>
      <c r="C67" s="14" t="s">
        <v>146</v>
      </c>
      <c r="D67" s="26" t="s">
        <v>45</v>
      </c>
      <c r="E67" s="5">
        <v>51400</v>
      </c>
    </row>
    <row r="68" spans="1:5" ht="15">
      <c r="A68" s="14"/>
      <c r="B68" s="14"/>
      <c r="C68" s="14" t="s">
        <v>147</v>
      </c>
      <c r="D68" s="26" t="s">
        <v>113</v>
      </c>
      <c r="E68" s="5"/>
    </row>
    <row r="69" spans="1:5" s="33" customFormat="1" ht="31.5">
      <c r="A69" s="34"/>
      <c r="B69" s="34" t="s">
        <v>48</v>
      </c>
      <c r="C69" s="34"/>
      <c r="D69" s="36" t="s">
        <v>49</v>
      </c>
      <c r="E69" s="37">
        <f>E70</f>
        <v>64510</v>
      </c>
    </row>
    <row r="70" spans="1:5" ht="15">
      <c r="A70" s="14"/>
      <c r="B70" s="14"/>
      <c r="C70" s="14" t="s">
        <v>148</v>
      </c>
      <c r="D70" s="26" t="s">
        <v>50</v>
      </c>
      <c r="E70" s="5">
        <v>64510</v>
      </c>
    </row>
    <row r="71" spans="1:5" s="33" customFormat="1" ht="15.75">
      <c r="A71" s="34"/>
      <c r="B71" s="34" t="s">
        <v>51</v>
      </c>
      <c r="C71" s="34"/>
      <c r="D71" s="36" t="s">
        <v>52</v>
      </c>
      <c r="E71" s="37">
        <f>E72</f>
        <v>9590</v>
      </c>
    </row>
    <row r="72" spans="1:5" ht="15">
      <c r="A72" s="14"/>
      <c r="B72" s="14"/>
      <c r="C72" s="14" t="s">
        <v>149</v>
      </c>
      <c r="D72" s="26" t="s">
        <v>53</v>
      </c>
      <c r="E72" s="5">
        <v>9590</v>
      </c>
    </row>
    <row r="73" spans="1:5" s="33" customFormat="1" ht="15.75">
      <c r="A73" s="34"/>
      <c r="B73" s="34" t="s">
        <v>54</v>
      </c>
      <c r="C73" s="34"/>
      <c r="D73" s="36" t="s">
        <v>55</v>
      </c>
      <c r="E73" s="37">
        <f>E74+E75</f>
        <v>1086152</v>
      </c>
    </row>
    <row r="74" spans="1:5" ht="15">
      <c r="A74" s="14"/>
      <c r="B74" s="14"/>
      <c r="C74" s="14" t="s">
        <v>150</v>
      </c>
      <c r="D74" s="26" t="s">
        <v>56</v>
      </c>
      <c r="E74" s="5">
        <v>1084852</v>
      </c>
    </row>
    <row r="75" spans="1:5" ht="18" customHeight="1">
      <c r="A75" s="14"/>
      <c r="B75" s="14"/>
      <c r="C75" s="14" t="s">
        <v>151</v>
      </c>
      <c r="D75" s="26" t="s">
        <v>57</v>
      </c>
      <c r="E75" s="5">
        <v>1300</v>
      </c>
    </row>
    <row r="76" spans="1:5" ht="15.75">
      <c r="A76" s="13" t="s">
        <v>58</v>
      </c>
      <c r="B76" s="17"/>
      <c r="C76" s="18"/>
      <c r="D76" s="25" t="s">
        <v>59</v>
      </c>
      <c r="E76" s="8">
        <f>E77++E81+E83</f>
        <v>9566692</v>
      </c>
    </row>
    <row r="77" spans="1:5" s="33" customFormat="1" ht="31.5">
      <c r="A77" s="34"/>
      <c r="B77" s="34" t="s">
        <v>60</v>
      </c>
      <c r="C77" s="40"/>
      <c r="D77" s="36" t="s">
        <v>61</v>
      </c>
      <c r="E77" s="37">
        <f>E78</f>
        <v>6392353</v>
      </c>
    </row>
    <row r="78" spans="1:5" ht="15">
      <c r="A78" s="14"/>
      <c r="B78" s="14"/>
      <c r="C78" s="14" t="s">
        <v>120</v>
      </c>
      <c r="D78" s="26" t="s">
        <v>62</v>
      </c>
      <c r="E78" s="5">
        <v>6392353</v>
      </c>
    </row>
    <row r="79" spans="1:5" s="33" customFormat="1" ht="15.75">
      <c r="A79" s="34"/>
      <c r="B79" s="34" t="s">
        <v>160</v>
      </c>
      <c r="C79" s="34"/>
      <c r="D79" s="36" t="s">
        <v>161</v>
      </c>
      <c r="E79" s="37"/>
    </row>
    <row r="80" spans="1:5" ht="15">
      <c r="A80" s="14"/>
      <c r="B80" s="14"/>
      <c r="C80" s="14" t="s">
        <v>120</v>
      </c>
      <c r="D80" s="26" t="s">
        <v>62</v>
      </c>
      <c r="E80" s="5"/>
    </row>
    <row r="81" spans="1:5" s="33" customFormat="1" ht="15.75">
      <c r="A81" s="34"/>
      <c r="B81" s="34" t="s">
        <v>118</v>
      </c>
      <c r="C81" s="34"/>
      <c r="D81" s="36" t="s">
        <v>119</v>
      </c>
      <c r="E81" s="37">
        <f>E82</f>
        <v>3170339</v>
      </c>
    </row>
    <row r="82" spans="1:5" ht="15">
      <c r="A82" s="14"/>
      <c r="B82" s="14"/>
      <c r="C82" s="14" t="s">
        <v>120</v>
      </c>
      <c r="D82" s="26" t="s">
        <v>62</v>
      </c>
      <c r="E82" s="5">
        <v>3170339</v>
      </c>
    </row>
    <row r="83" spans="1:5" s="33" customFormat="1" ht="15.75">
      <c r="A83" s="34"/>
      <c r="B83" s="34" t="s">
        <v>63</v>
      </c>
      <c r="C83" s="34"/>
      <c r="D83" s="36" t="s">
        <v>64</v>
      </c>
      <c r="E83" s="37">
        <f>E84</f>
        <v>4000</v>
      </c>
    </row>
    <row r="84" spans="1:5" ht="15">
      <c r="A84" s="14"/>
      <c r="B84" s="14"/>
      <c r="C84" s="14" t="s">
        <v>152</v>
      </c>
      <c r="D84" s="26" t="s">
        <v>65</v>
      </c>
      <c r="E84" s="5">
        <v>4000</v>
      </c>
    </row>
    <row r="85" spans="1:5" ht="15.75">
      <c r="A85" s="13" t="s">
        <v>66</v>
      </c>
      <c r="B85" s="17"/>
      <c r="C85" s="17"/>
      <c r="D85" s="25" t="s">
        <v>67</v>
      </c>
      <c r="E85" s="8">
        <f>E86+E93+E97</f>
        <v>596117</v>
      </c>
    </row>
    <row r="86" spans="1:5" s="33" customFormat="1" ht="15.75">
      <c r="A86" s="34"/>
      <c r="B86" s="34" t="s">
        <v>68</v>
      </c>
      <c r="C86" s="34"/>
      <c r="D86" s="36" t="s">
        <v>69</v>
      </c>
      <c r="E86" s="37">
        <f>SUM(E87:E92)</f>
        <v>596117</v>
      </c>
    </row>
    <row r="87" spans="1:5" ht="30">
      <c r="A87" s="14"/>
      <c r="B87" s="14"/>
      <c r="C87" s="14" t="s">
        <v>154</v>
      </c>
      <c r="D87" s="26" t="s">
        <v>86</v>
      </c>
      <c r="E87" s="5"/>
    </row>
    <row r="88" spans="1:5" ht="30">
      <c r="A88" s="14"/>
      <c r="B88" s="14"/>
      <c r="C88" s="21">
        <v>2033</v>
      </c>
      <c r="D88" s="26" t="s">
        <v>86</v>
      </c>
      <c r="E88" s="5"/>
    </row>
    <row r="89" spans="1:5" ht="30">
      <c r="A89" s="14"/>
      <c r="B89" s="14"/>
      <c r="C89" s="21">
        <v>2700</v>
      </c>
      <c r="D89" s="26" t="s">
        <v>70</v>
      </c>
      <c r="E89" s="5"/>
    </row>
    <row r="90" spans="1:5" ht="30">
      <c r="A90" s="14"/>
      <c r="B90" s="14"/>
      <c r="C90" s="21">
        <v>6290</v>
      </c>
      <c r="D90" s="26" t="s">
        <v>8</v>
      </c>
      <c r="E90" s="5">
        <v>70131</v>
      </c>
    </row>
    <row r="91" spans="1:5" ht="30">
      <c r="A91" s="14"/>
      <c r="B91" s="14"/>
      <c r="C91" s="21">
        <v>6293</v>
      </c>
      <c r="D91" s="26" t="s">
        <v>8</v>
      </c>
      <c r="E91" s="5"/>
    </row>
    <row r="92" spans="1:5" ht="30">
      <c r="A92" s="14"/>
      <c r="B92" s="14"/>
      <c r="C92" s="21">
        <v>6299</v>
      </c>
      <c r="D92" s="26" t="s">
        <v>8</v>
      </c>
      <c r="E92" s="5">
        <v>525986</v>
      </c>
    </row>
    <row r="93" spans="1:5" s="33" customFormat="1" ht="15.75">
      <c r="A93" s="34"/>
      <c r="B93" s="34" t="s">
        <v>106</v>
      </c>
      <c r="C93" s="35"/>
      <c r="D93" s="36" t="s">
        <v>107</v>
      </c>
      <c r="E93" s="37"/>
    </row>
    <row r="94" spans="1:5" ht="30">
      <c r="A94" s="14"/>
      <c r="B94" s="14"/>
      <c r="C94" s="14" t="s">
        <v>162</v>
      </c>
      <c r="D94" s="26" t="s">
        <v>86</v>
      </c>
      <c r="E94" s="5"/>
    </row>
    <row r="95" spans="1:5" s="33" customFormat="1" ht="15.75">
      <c r="A95" s="34"/>
      <c r="B95" s="34" t="s">
        <v>163</v>
      </c>
      <c r="C95" s="34"/>
      <c r="D95" s="36" t="s">
        <v>164</v>
      </c>
      <c r="E95" s="37"/>
    </row>
    <row r="96" spans="1:5" ht="30">
      <c r="A96" s="14"/>
      <c r="B96" s="14"/>
      <c r="C96" s="14" t="s">
        <v>162</v>
      </c>
      <c r="D96" s="26" t="s">
        <v>86</v>
      </c>
      <c r="E96" s="5"/>
    </row>
    <row r="97" spans="1:5" s="33" customFormat="1" ht="14.25" customHeight="1">
      <c r="A97" s="34"/>
      <c r="B97" s="34" t="s">
        <v>71</v>
      </c>
      <c r="C97" s="35"/>
      <c r="D97" s="36" t="s">
        <v>11</v>
      </c>
      <c r="E97" s="37"/>
    </row>
    <row r="98" spans="1:5" ht="30">
      <c r="A98" s="14"/>
      <c r="B98" s="14"/>
      <c r="C98" s="21">
        <v>2030</v>
      </c>
      <c r="D98" s="26" t="s">
        <v>72</v>
      </c>
      <c r="E98" s="5"/>
    </row>
    <row r="99" spans="1:5" ht="15.75">
      <c r="A99" s="13" t="s">
        <v>73</v>
      </c>
      <c r="B99" s="17"/>
      <c r="C99" s="20"/>
      <c r="D99" s="25" t="s">
        <v>74</v>
      </c>
      <c r="E99" s="8">
        <f>E100+E102</f>
        <v>126000</v>
      </c>
    </row>
    <row r="100" spans="1:5" ht="15.75">
      <c r="A100" s="14"/>
      <c r="B100" s="34" t="s">
        <v>75</v>
      </c>
      <c r="C100" s="35"/>
      <c r="D100" s="36" t="s">
        <v>76</v>
      </c>
      <c r="E100" s="37"/>
    </row>
    <row r="101" spans="1:5" ht="30">
      <c r="A101" s="14"/>
      <c r="B101" s="14"/>
      <c r="C101" s="21">
        <v>6290</v>
      </c>
      <c r="D101" s="26" t="s">
        <v>77</v>
      </c>
      <c r="E101" s="5"/>
    </row>
    <row r="102" spans="1:5" ht="15.75">
      <c r="A102" s="14"/>
      <c r="B102" s="34" t="s">
        <v>78</v>
      </c>
      <c r="C102" s="60"/>
      <c r="D102" s="36" t="s">
        <v>79</v>
      </c>
      <c r="E102" s="37">
        <f>E103</f>
        <v>126000</v>
      </c>
    </row>
    <row r="103" spans="1:5" ht="15">
      <c r="A103" s="14"/>
      <c r="B103" s="14"/>
      <c r="C103" s="14" t="s">
        <v>153</v>
      </c>
      <c r="D103" s="26" t="s">
        <v>181</v>
      </c>
      <c r="E103" s="5">
        <v>126000</v>
      </c>
    </row>
    <row r="104" spans="1:5" ht="15.75">
      <c r="A104" s="13" t="s">
        <v>121</v>
      </c>
      <c r="B104" s="17"/>
      <c r="C104" s="17"/>
      <c r="D104" s="25" t="s">
        <v>122</v>
      </c>
      <c r="E104" s="8">
        <f>E105+E107+E110+E112+E115+E117+E119+E122+E124</f>
        <v>2824000</v>
      </c>
    </row>
    <row r="105" spans="1:5" s="33" customFormat="1" ht="15.75">
      <c r="A105" s="24"/>
      <c r="B105" s="49" t="s">
        <v>185</v>
      </c>
      <c r="C105" s="49"/>
      <c r="D105" s="50" t="s">
        <v>186</v>
      </c>
      <c r="E105" s="29">
        <f>E106</f>
        <v>2000</v>
      </c>
    </row>
    <row r="106" spans="1:5" ht="15.75">
      <c r="A106" s="24"/>
      <c r="B106" s="19"/>
      <c r="C106" s="19" t="s">
        <v>187</v>
      </c>
      <c r="D106" s="27" t="s">
        <v>188</v>
      </c>
      <c r="E106" s="9">
        <v>2000</v>
      </c>
    </row>
    <row r="107" spans="1:5" s="33" customFormat="1" ht="31.5">
      <c r="A107" s="24"/>
      <c r="B107" s="49" t="s">
        <v>165</v>
      </c>
      <c r="C107" s="49"/>
      <c r="D107" s="50" t="s">
        <v>166</v>
      </c>
      <c r="E107" s="29">
        <f>E108+E109</f>
        <v>2370000</v>
      </c>
    </row>
    <row r="108" spans="1:5" ht="45">
      <c r="A108" s="24"/>
      <c r="B108" s="19"/>
      <c r="C108" s="19" t="s">
        <v>137</v>
      </c>
      <c r="D108" s="26" t="s">
        <v>80</v>
      </c>
      <c r="E108" s="9">
        <v>2370000</v>
      </c>
    </row>
    <row r="109" spans="1:5" ht="45">
      <c r="A109" s="24"/>
      <c r="B109" s="19"/>
      <c r="C109" s="19" t="s">
        <v>167</v>
      </c>
      <c r="D109" s="26" t="s">
        <v>168</v>
      </c>
      <c r="E109" s="9"/>
    </row>
    <row r="110" spans="1:5" s="33" customFormat="1" ht="44.25" customHeight="1">
      <c r="A110" s="34"/>
      <c r="B110" s="34" t="s">
        <v>123</v>
      </c>
      <c r="C110" s="34"/>
      <c r="D110" s="36" t="s">
        <v>104</v>
      </c>
      <c r="E110" s="37">
        <f>E111</f>
        <v>23000</v>
      </c>
    </row>
    <row r="111" spans="1:5" ht="45.75" customHeight="1">
      <c r="A111" s="14"/>
      <c r="B111" s="14"/>
      <c r="C111" s="14" t="s">
        <v>137</v>
      </c>
      <c r="D111" s="26" t="s">
        <v>80</v>
      </c>
      <c r="E111" s="5">
        <v>23000</v>
      </c>
    </row>
    <row r="112" spans="1:5" s="33" customFormat="1" ht="15.75">
      <c r="A112" s="34"/>
      <c r="B112" s="34" t="s">
        <v>124</v>
      </c>
      <c r="C112" s="34"/>
      <c r="D112" s="36" t="s">
        <v>125</v>
      </c>
      <c r="E112" s="37">
        <f>SUM(E113:E114)</f>
        <v>329000</v>
      </c>
    </row>
    <row r="113" spans="1:5" ht="45">
      <c r="A113" s="14"/>
      <c r="B113" s="14"/>
      <c r="C113" s="14" t="s">
        <v>137</v>
      </c>
      <c r="D113" s="26" t="s">
        <v>80</v>
      </c>
      <c r="E113" s="5">
        <v>205000</v>
      </c>
    </row>
    <row r="114" spans="1:5" ht="30">
      <c r="A114" s="14"/>
      <c r="B114" s="14"/>
      <c r="C114" s="14" t="s">
        <v>154</v>
      </c>
      <c r="D114" s="26" t="s">
        <v>82</v>
      </c>
      <c r="E114" s="5">
        <v>124000</v>
      </c>
    </row>
    <row r="115" spans="1:5" s="33" customFormat="1" ht="15.75">
      <c r="A115" s="34"/>
      <c r="B115" s="34" t="s">
        <v>126</v>
      </c>
      <c r="C115" s="34"/>
      <c r="D115" s="36" t="s">
        <v>81</v>
      </c>
      <c r="E115" s="37"/>
    </row>
    <row r="116" spans="1:5" ht="30">
      <c r="A116" s="14"/>
      <c r="B116" s="14"/>
      <c r="C116" s="14" t="s">
        <v>154</v>
      </c>
      <c r="D116" s="26" t="s">
        <v>82</v>
      </c>
      <c r="E116" s="5"/>
    </row>
    <row r="117" spans="1:5" s="33" customFormat="1" ht="15.75">
      <c r="A117" s="34"/>
      <c r="B117" s="34" t="s">
        <v>127</v>
      </c>
      <c r="C117" s="34"/>
      <c r="D117" s="36" t="s">
        <v>83</v>
      </c>
      <c r="E117" s="37">
        <f>E118</f>
        <v>0</v>
      </c>
    </row>
    <row r="118" spans="1:5" ht="45">
      <c r="A118" s="14"/>
      <c r="B118" s="14"/>
      <c r="C118" s="14" t="s">
        <v>137</v>
      </c>
      <c r="D118" s="26" t="s">
        <v>84</v>
      </c>
      <c r="E118" s="5"/>
    </row>
    <row r="119" spans="1:5" s="33" customFormat="1" ht="15.75">
      <c r="A119" s="34"/>
      <c r="B119" s="34" t="s">
        <v>128</v>
      </c>
      <c r="C119" s="34"/>
      <c r="D119" s="36" t="s">
        <v>85</v>
      </c>
      <c r="E119" s="37">
        <v>100000</v>
      </c>
    </row>
    <row r="120" spans="1:5" ht="45">
      <c r="A120" s="14"/>
      <c r="B120" s="14"/>
      <c r="C120" s="14" t="s">
        <v>137</v>
      </c>
      <c r="D120" s="26" t="s">
        <v>84</v>
      </c>
      <c r="E120" s="5"/>
    </row>
    <row r="121" spans="1:5" ht="30">
      <c r="A121" s="14"/>
      <c r="B121" s="14"/>
      <c r="C121" s="14" t="s">
        <v>154</v>
      </c>
      <c r="D121" s="26" t="s">
        <v>82</v>
      </c>
      <c r="E121" s="5">
        <v>100000</v>
      </c>
    </row>
    <row r="122" spans="1:5" s="33" customFormat="1" ht="15.75">
      <c r="A122" s="34"/>
      <c r="B122" s="34" t="s">
        <v>169</v>
      </c>
      <c r="C122" s="34"/>
      <c r="D122" s="36" t="s">
        <v>170</v>
      </c>
      <c r="E122" s="37"/>
    </row>
    <row r="123" spans="1:5" ht="45">
      <c r="A123" s="14"/>
      <c r="B123" s="14"/>
      <c r="C123" s="14" t="s">
        <v>137</v>
      </c>
      <c r="D123" s="26" t="s">
        <v>84</v>
      </c>
      <c r="E123" s="5"/>
    </row>
    <row r="124" spans="1:5" s="33" customFormat="1" ht="15.75">
      <c r="A124" s="34"/>
      <c r="B124" s="34" t="s">
        <v>129</v>
      </c>
      <c r="C124" s="34"/>
      <c r="D124" s="36" t="s">
        <v>11</v>
      </c>
      <c r="E124" s="37"/>
    </row>
    <row r="125" spans="1:5" ht="45">
      <c r="A125" s="14"/>
      <c r="B125" s="14"/>
      <c r="C125" s="14" t="s">
        <v>137</v>
      </c>
      <c r="D125" s="26" t="s">
        <v>84</v>
      </c>
      <c r="E125" s="5"/>
    </row>
    <row r="126" spans="1:5" ht="30">
      <c r="A126" s="14"/>
      <c r="B126" s="14"/>
      <c r="C126" s="14" t="s">
        <v>154</v>
      </c>
      <c r="D126" s="26" t="s">
        <v>86</v>
      </c>
      <c r="E126" s="5"/>
    </row>
    <row r="127" spans="1:5" ht="30">
      <c r="A127" s="14"/>
      <c r="B127" s="14"/>
      <c r="C127" s="14" t="s">
        <v>132</v>
      </c>
      <c r="D127" s="26" t="s">
        <v>87</v>
      </c>
      <c r="E127" s="5"/>
    </row>
    <row r="128" spans="1:5" ht="15.75">
      <c r="A128" s="13" t="s">
        <v>108</v>
      </c>
      <c r="B128" s="17"/>
      <c r="C128" s="17"/>
      <c r="D128" s="25" t="s">
        <v>109</v>
      </c>
      <c r="E128" s="8"/>
    </row>
    <row r="129" spans="1:5" s="33" customFormat="1" ht="15.75">
      <c r="A129" s="34"/>
      <c r="B129" s="34" t="s">
        <v>110</v>
      </c>
      <c r="C129" s="34"/>
      <c r="D129" s="36" t="s">
        <v>111</v>
      </c>
      <c r="E129" s="37"/>
    </row>
    <row r="130" spans="1:5" ht="30">
      <c r="A130" s="14"/>
      <c r="B130" s="14"/>
      <c r="C130" s="14" t="s">
        <v>162</v>
      </c>
      <c r="D130" s="26" t="s">
        <v>86</v>
      </c>
      <c r="E130" s="5"/>
    </row>
    <row r="131" spans="1:5" ht="30">
      <c r="A131" s="14"/>
      <c r="B131" s="14"/>
      <c r="C131" s="14" t="s">
        <v>132</v>
      </c>
      <c r="D131" s="26" t="s">
        <v>77</v>
      </c>
      <c r="E131" s="5"/>
    </row>
    <row r="132" spans="1:5" ht="15.75">
      <c r="A132" s="13" t="s">
        <v>88</v>
      </c>
      <c r="B132" s="17"/>
      <c r="C132" s="17"/>
      <c r="D132" s="25" t="s">
        <v>89</v>
      </c>
      <c r="E132" s="8">
        <f>E133++E140+E138</f>
        <v>1215875</v>
      </c>
    </row>
    <row r="133" spans="1:5" s="33" customFormat="1" ht="15.75">
      <c r="A133" s="34"/>
      <c r="B133" s="34" t="s">
        <v>90</v>
      </c>
      <c r="C133" s="34"/>
      <c r="D133" s="36" t="s">
        <v>91</v>
      </c>
      <c r="E133" s="37">
        <f>E134+E135+++E136+E137</f>
        <v>1195875</v>
      </c>
    </row>
    <row r="134" spans="1:5" ht="45">
      <c r="A134" s="14"/>
      <c r="B134" s="14"/>
      <c r="C134" s="14" t="s">
        <v>155</v>
      </c>
      <c r="D134" s="26" t="s">
        <v>92</v>
      </c>
      <c r="E134" s="5">
        <v>38000</v>
      </c>
    </row>
    <row r="135" spans="1:5" ht="30">
      <c r="A135" s="14"/>
      <c r="B135" s="14"/>
      <c r="C135" s="14" t="s">
        <v>156</v>
      </c>
      <c r="D135" s="26" t="s">
        <v>8</v>
      </c>
      <c r="E135" s="5"/>
    </row>
    <row r="136" spans="1:5" ht="30">
      <c r="A136" s="14"/>
      <c r="B136" s="14"/>
      <c r="C136" s="14" t="s">
        <v>133</v>
      </c>
      <c r="D136" s="26" t="s">
        <v>8</v>
      </c>
      <c r="E136" s="5">
        <v>1157875</v>
      </c>
    </row>
    <row r="137" spans="1:5" ht="30">
      <c r="A137" s="14"/>
      <c r="B137" s="14"/>
      <c r="C137" s="14" t="s">
        <v>182</v>
      </c>
      <c r="D137" s="26" t="s">
        <v>8</v>
      </c>
      <c r="E137" s="5"/>
    </row>
    <row r="138" spans="1:5" s="33" customFormat="1" ht="15.75">
      <c r="A138" s="34"/>
      <c r="B138" s="34" t="s">
        <v>171</v>
      </c>
      <c r="C138" s="34"/>
      <c r="D138" s="36" t="s">
        <v>172</v>
      </c>
      <c r="E138" s="37">
        <f>E139</f>
        <v>20000</v>
      </c>
    </row>
    <row r="139" spans="1:5" ht="30">
      <c r="A139" s="14"/>
      <c r="B139" s="14"/>
      <c r="C139" s="14" t="s">
        <v>132</v>
      </c>
      <c r="D139" s="26" t="s">
        <v>77</v>
      </c>
      <c r="E139" s="5">
        <v>20000</v>
      </c>
    </row>
    <row r="140" spans="1:5" s="33" customFormat="1" ht="15.75">
      <c r="A140" s="34"/>
      <c r="B140" s="34" t="s">
        <v>93</v>
      </c>
      <c r="C140" s="40"/>
      <c r="D140" s="36" t="s">
        <v>94</v>
      </c>
      <c r="E140" s="37"/>
    </row>
    <row r="141" spans="1:5" ht="45">
      <c r="A141" s="14"/>
      <c r="B141" s="14"/>
      <c r="C141" s="14" t="s">
        <v>137</v>
      </c>
      <c r="D141" s="26" t="s">
        <v>95</v>
      </c>
      <c r="E141" s="5"/>
    </row>
    <row r="142" spans="1:5" ht="15.75">
      <c r="A142" s="46" t="s">
        <v>173</v>
      </c>
      <c r="B142" s="13"/>
      <c r="C142" s="13"/>
      <c r="D142" s="25" t="s">
        <v>174</v>
      </c>
      <c r="E142" s="8">
        <f>E143+E146</f>
        <v>396276</v>
      </c>
    </row>
    <row r="143" spans="1:5" s="33" customFormat="1" ht="15.75">
      <c r="A143" s="47"/>
      <c r="B143" s="49" t="s">
        <v>189</v>
      </c>
      <c r="C143" s="49"/>
      <c r="D143" s="50" t="s">
        <v>190</v>
      </c>
      <c r="E143" s="29">
        <f>SUM(E144:E145)</f>
        <v>396276</v>
      </c>
    </row>
    <row r="144" spans="1:5" ht="30">
      <c r="A144" s="47"/>
      <c r="B144" s="19"/>
      <c r="C144" s="19" t="s">
        <v>156</v>
      </c>
      <c r="D144" s="26" t="s">
        <v>8</v>
      </c>
      <c r="E144" s="9">
        <v>46620</v>
      </c>
    </row>
    <row r="145" spans="1:5" ht="30">
      <c r="A145" s="47"/>
      <c r="B145" s="19"/>
      <c r="C145" s="19" t="s">
        <v>182</v>
      </c>
      <c r="D145" s="26" t="s">
        <v>8</v>
      </c>
      <c r="E145" s="9">
        <v>349656</v>
      </c>
    </row>
    <row r="146" spans="1:5" s="33" customFormat="1" ht="15.75">
      <c r="A146" s="51"/>
      <c r="B146" s="34" t="s">
        <v>175</v>
      </c>
      <c r="C146" s="34"/>
      <c r="D146" s="36" t="s">
        <v>11</v>
      </c>
      <c r="E146" s="37"/>
    </row>
    <row r="147" spans="1:5" ht="15">
      <c r="A147" s="48"/>
      <c r="B147" s="14"/>
      <c r="C147" s="14" t="s">
        <v>176</v>
      </c>
      <c r="D147" s="26" t="s">
        <v>177</v>
      </c>
      <c r="E147" s="5"/>
    </row>
    <row r="148" spans="1:5" s="33" customFormat="1" ht="15.75">
      <c r="A148" s="52"/>
      <c r="B148" s="52"/>
      <c r="C148" s="53"/>
      <c r="D148" s="25" t="s">
        <v>96</v>
      </c>
      <c r="E148" s="8">
        <f>E9+E16+E19+E24+E30++E36+E41+E44+E76++E85+E99+E104++E128+E132+E142</f>
        <v>33695012</v>
      </c>
    </row>
    <row r="149" spans="1:5" ht="15">
      <c r="A149" s="41"/>
      <c r="B149" s="41"/>
      <c r="C149" s="15"/>
      <c r="D149" s="28"/>
      <c r="E149" s="61"/>
    </row>
    <row r="150" spans="1:5" s="33" customFormat="1" ht="12.75">
      <c r="A150" s="42"/>
      <c r="B150" s="42"/>
      <c r="C150" s="30"/>
      <c r="D150" s="31" t="s">
        <v>97</v>
      </c>
      <c r="E150" s="32">
        <f>E148</f>
        <v>33695012</v>
      </c>
    </row>
    <row r="151" spans="1:5" ht="12.75">
      <c r="A151" s="43"/>
      <c r="B151" s="43"/>
      <c r="C151" s="16"/>
      <c r="D151" s="3" t="s">
        <v>98</v>
      </c>
      <c r="E151" s="10">
        <v>2912075</v>
      </c>
    </row>
    <row r="152" spans="1:5" ht="12.75">
      <c r="A152" s="43"/>
      <c r="B152" s="43"/>
      <c r="C152" s="16"/>
      <c r="D152" s="3" t="s">
        <v>99</v>
      </c>
      <c r="E152" s="11">
        <v>224000</v>
      </c>
    </row>
    <row r="153" spans="1:5" ht="12.75">
      <c r="A153" s="43"/>
      <c r="B153" s="43"/>
      <c r="C153" s="22"/>
      <c r="D153" s="3" t="s">
        <v>100</v>
      </c>
      <c r="E153" s="10">
        <v>2688075</v>
      </c>
    </row>
    <row r="154" spans="1:5" ht="12.75">
      <c r="A154" s="43"/>
      <c r="B154" s="43"/>
      <c r="C154" s="22"/>
      <c r="D154" s="3" t="s">
        <v>101</v>
      </c>
      <c r="E154" s="10">
        <v>38000</v>
      </c>
    </row>
    <row r="155" spans="1:11" ht="12.75">
      <c r="A155" s="43"/>
      <c r="B155" s="43"/>
      <c r="C155" s="22"/>
      <c r="D155" s="3"/>
      <c r="E155" s="10"/>
      <c r="F155" s="2"/>
      <c r="G155" s="2"/>
      <c r="H155" s="2"/>
      <c r="I155" s="2"/>
      <c r="J155" s="2"/>
      <c r="K155" s="2"/>
    </row>
    <row r="156" spans="1:11" ht="12.75">
      <c r="A156" s="43"/>
      <c r="B156" s="43"/>
      <c r="C156" s="22"/>
      <c r="D156" s="3"/>
      <c r="E156" s="10"/>
      <c r="F156" s="2"/>
      <c r="G156" s="2"/>
      <c r="H156" s="2"/>
      <c r="I156" s="2"/>
      <c r="J156" s="2"/>
      <c r="K156" s="2"/>
    </row>
    <row r="157" spans="1:11" ht="12.75">
      <c r="A157" s="43"/>
      <c r="B157" s="43"/>
      <c r="C157" s="22"/>
      <c r="D157" s="3"/>
      <c r="E157" s="10"/>
      <c r="F157" s="2"/>
      <c r="G157" s="2"/>
      <c r="H157" s="2"/>
      <c r="I157" s="2"/>
      <c r="J157" s="2"/>
      <c r="K157" s="2"/>
    </row>
    <row r="158" spans="1:5" ht="12.75">
      <c r="A158" s="44"/>
      <c r="B158" s="44"/>
      <c r="E158" s="12"/>
    </row>
    <row r="159" spans="1:5" ht="12.75">
      <c r="A159" s="44"/>
      <c r="B159" s="44"/>
      <c r="E159" s="12"/>
    </row>
    <row r="160" spans="1:5" ht="12.75">
      <c r="A160" s="44"/>
      <c r="B160" s="44"/>
      <c r="E160" s="12"/>
    </row>
    <row r="161" spans="1:5" ht="12.75">
      <c r="A161" s="44"/>
      <c r="B161" s="44"/>
      <c r="E161" s="12"/>
    </row>
    <row r="162" spans="1:5" ht="12.75">
      <c r="A162" s="44"/>
      <c r="B162" s="44"/>
      <c r="E162" s="12"/>
    </row>
    <row r="163" spans="1:5" ht="12.75">
      <c r="A163" s="44"/>
      <c r="B163" s="44"/>
      <c r="E163" s="12"/>
    </row>
    <row r="164" spans="1:5" ht="12.75">
      <c r="A164" s="44"/>
      <c r="B164" s="44"/>
      <c r="E164" s="12"/>
    </row>
    <row r="165" spans="1:5" ht="12.75">
      <c r="A165" s="44"/>
      <c r="B165" s="44"/>
      <c r="E165" s="12"/>
    </row>
    <row r="166" spans="1:5" ht="12.75">
      <c r="A166" s="44"/>
      <c r="B166" s="44"/>
      <c r="E166" s="12"/>
    </row>
    <row r="167" spans="1:5" ht="12.75">
      <c r="A167" s="44"/>
      <c r="B167" s="44"/>
      <c r="E167" s="12"/>
    </row>
    <row r="168" spans="1:5" ht="12.75">
      <c r="A168" s="44"/>
      <c r="B168" s="44"/>
      <c r="E168" s="12"/>
    </row>
    <row r="169" spans="1:5" ht="12.75">
      <c r="A169" s="44"/>
      <c r="B169" s="44"/>
      <c r="E169" s="12"/>
    </row>
    <row r="170" spans="1:5" ht="12.75">
      <c r="A170" s="44"/>
      <c r="B170" s="44"/>
      <c r="E170" s="12"/>
    </row>
    <row r="171" spans="1:5" ht="12.75">
      <c r="A171" s="44"/>
      <c r="B171" s="44"/>
      <c r="E171" s="12"/>
    </row>
    <row r="172" spans="1:5" ht="12.75">
      <c r="A172" s="44"/>
      <c r="B172" s="44"/>
      <c r="E172" s="12"/>
    </row>
    <row r="173" spans="1:5" ht="12.75">
      <c r="A173" s="44"/>
      <c r="B173" s="44"/>
      <c r="E173" s="12"/>
    </row>
    <row r="174" spans="1:5" ht="12.75">
      <c r="A174" s="44"/>
      <c r="B174" s="44"/>
      <c r="E174" s="12"/>
    </row>
    <row r="175" spans="1:5" ht="12.75">
      <c r="A175" s="44"/>
      <c r="B175" s="44"/>
      <c r="E175" s="12"/>
    </row>
    <row r="176" spans="1:5" ht="12.75">
      <c r="A176" s="44"/>
      <c r="B176" s="44"/>
      <c r="E176" s="12"/>
    </row>
    <row r="177" spans="1:5" ht="12.75">
      <c r="A177" s="44"/>
      <c r="B177" s="44"/>
      <c r="E177" s="12"/>
    </row>
    <row r="178" spans="1:5" ht="12.75">
      <c r="A178" s="44"/>
      <c r="B178" s="44"/>
      <c r="E178" s="12"/>
    </row>
    <row r="179" spans="1:5" ht="12.75">
      <c r="A179" s="44"/>
      <c r="B179" s="44"/>
      <c r="E179" s="12"/>
    </row>
    <row r="180" spans="1:5" ht="12.75">
      <c r="A180" s="44"/>
      <c r="B180" s="44"/>
      <c r="E180" s="12"/>
    </row>
    <row r="181" spans="1:5" ht="12.75">
      <c r="A181" s="44"/>
      <c r="B181" s="44"/>
      <c r="E181" s="12"/>
    </row>
    <row r="182" spans="1:5" ht="12.75">
      <c r="A182" s="44"/>
      <c r="B182" s="44"/>
      <c r="E182" s="12"/>
    </row>
    <row r="183" spans="1:5" ht="12.75">
      <c r="A183" s="44"/>
      <c r="B183" s="44"/>
      <c r="E183" s="12"/>
    </row>
    <row r="184" spans="1:5" ht="12.75">
      <c r="A184" s="44"/>
      <c r="B184" s="44"/>
      <c r="E184" s="12"/>
    </row>
    <row r="185" spans="1:5" ht="12.75">
      <c r="A185" s="44"/>
      <c r="B185" s="44"/>
      <c r="E185" s="12"/>
    </row>
    <row r="186" spans="1:5" ht="12.75">
      <c r="A186" s="44"/>
      <c r="B186" s="44"/>
      <c r="E186" s="12"/>
    </row>
    <row r="187" spans="1:5" ht="12.75">
      <c r="A187" s="44"/>
      <c r="B187" s="44"/>
      <c r="E187" s="12"/>
    </row>
    <row r="188" spans="1:5" ht="12.75">
      <c r="A188" s="44"/>
      <c r="B188" s="44"/>
      <c r="E188" s="12"/>
    </row>
    <row r="189" spans="1:5" ht="12.75">
      <c r="A189" s="44"/>
      <c r="B189" s="44"/>
      <c r="E189" s="12"/>
    </row>
    <row r="190" spans="1:5" ht="12.75">
      <c r="A190" s="44"/>
      <c r="B190" s="44"/>
      <c r="E190" s="12"/>
    </row>
    <row r="191" spans="1:5" ht="12.75">
      <c r="A191" s="44"/>
      <c r="B191" s="44"/>
      <c r="E191" s="1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</sheetData>
  <mergeCells count="7">
    <mergeCell ref="E6:E7"/>
    <mergeCell ref="D6:D7"/>
    <mergeCell ref="A2:D2"/>
    <mergeCell ref="A3:D3"/>
    <mergeCell ref="C6:C7"/>
    <mergeCell ref="A6:A7"/>
    <mergeCell ref="B6:B7"/>
  </mergeCells>
  <printOptions/>
  <pageMargins left="0.33" right="0.4" top="1" bottom="0.79" header="0.5" footer="0.5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2004-12-21T08:20:49Z</cp:lastPrinted>
  <dcterms:created xsi:type="dcterms:W3CDTF">2003-09-30T09:30:25Z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