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05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<sst xmlns="http://schemas.openxmlformats.org/spreadsheetml/2006/main" count="40" uniqueCount="31">
  <si>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L.P</t>
  </si>
  <si>
    <t>Nazwa Kredytu Pożyczki</t>
  </si>
  <si>
    <t xml:space="preserve">Rok otrzym. kredytu/ pożyczki </t>
  </si>
  <si>
    <t>Wysokość kredytu pożyczki</t>
  </si>
  <si>
    <t>zadłużenie  gminy na dzień 31.12.03</t>
  </si>
  <si>
    <t>Kredyty pożyczki spłacone lub</t>
  </si>
  <si>
    <t xml:space="preserve">                                WYSOKOŚĆ      SPŁATY  :</t>
  </si>
  <si>
    <t>zadłużen.  Gminy na  koniec okres.spr</t>
  </si>
  <si>
    <t xml:space="preserve">niedobór wg.spr .Rb-27  Rb -28 za </t>
  </si>
  <si>
    <t xml:space="preserve">Niedobór nadwyżka wg Rb-49 na </t>
  </si>
  <si>
    <t>Przyzn.</t>
  </si>
  <si>
    <t>otrzym.</t>
  </si>
  <si>
    <t>umorz.</t>
  </si>
  <si>
    <t>na koniec</t>
  </si>
  <si>
    <t>I</t>
  </si>
  <si>
    <t>POŻYCZKI</t>
  </si>
  <si>
    <t>OLSZTYN WFOŚ i GW</t>
  </si>
  <si>
    <t>II</t>
  </si>
  <si>
    <t>KREDYTY</t>
  </si>
  <si>
    <t>BOŚ OLSZTYN</t>
  </si>
  <si>
    <t>2001-2002</t>
  </si>
  <si>
    <t>RAZEM</t>
  </si>
  <si>
    <t>2003-2004</t>
  </si>
  <si>
    <r>
      <t>okr.spr.</t>
    </r>
    <r>
      <rPr>
        <sz val="9"/>
        <rFont val="Arial CE"/>
        <family val="2"/>
      </rPr>
      <t>31.12.0</t>
    </r>
    <r>
      <rPr>
        <sz val="10"/>
        <rFont val="Arial CE"/>
        <family val="0"/>
      </rPr>
      <t>4</t>
    </r>
  </si>
  <si>
    <t>30.12.04</t>
  </si>
  <si>
    <t>2004r</t>
  </si>
  <si>
    <t>31.12.04r</t>
  </si>
  <si>
    <t>INFORMACJA O ZOBOWIĄZANIACH GMINY W ZAKRESIE POŻYCZEK , KREDYTÓW ZA  2004 r</t>
  </si>
  <si>
    <t>Załącznik Nr 8</t>
  </si>
  <si>
    <t xml:space="preserve">do sprawozdania z wykonania </t>
  </si>
  <si>
    <t>budżetu za 2004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</si>
</sst>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D17" sqref="D17:P23"/>
    </sheetView>
  </sheetViews>
  <sheetFormatPr defaultColWidth="9.00390625" defaultRowHeight="12.75"/>
  <cols>
    <col min="1" max="1" width="4.75390625" style="0" customWidth="1"/>
    <col min="2" max="2" width="11.875" style="0" customWidth="1"/>
    <col min="3" max="3" width="9.375" style="0" customWidth="1"/>
    <col min="4" max="4" width="14.875" style="0" customWidth="1"/>
    <col min="5" max="5" width="15.25390625" style="0" customWidth="1"/>
    <col min="6" max="6" width="14.00390625" style="0" customWidth="1"/>
    <col min="7" max="7" width="13.125" style="0" customWidth="1"/>
    <col min="8" max="8" width="13.00390625" style="0" hidden="1" customWidth="1"/>
    <col min="9" max="9" width="13.375" style="0" customWidth="1"/>
    <col min="10" max="10" width="14.75390625" style="0" customWidth="1"/>
    <col min="11" max="11" width="13.625" style="0" customWidth="1"/>
    <col min="12" max="12" width="11.75390625" style="0" customWidth="1"/>
    <col min="14" max="14" width="13.375" style="0" customWidth="1"/>
    <col min="15" max="15" width="13.00390625" style="0" customWidth="1"/>
    <col min="16" max="16" width="13.625" style="0" customWidth="1"/>
  </cols>
  <sheetData>
    <row r="1" spans="14:15" ht="14.25">
      <c r="N1" s="43" t="s">
        <v>28</v>
      </c>
      <c r="O1" s="43"/>
    </row>
    <row r="2" spans="14:15" ht="14.25">
      <c r="N2" s="43" t="s">
        <v>29</v>
      </c>
      <c r="O2" s="43"/>
    </row>
    <row r="3" spans="14:15" ht="14.25">
      <c r="N3" s="43" t="s">
        <v>30</v>
      </c>
      <c r="O3" s="43"/>
    </row>
    <row r="4" spans="5:12" ht="15">
      <c r="E4" s="21" t="s">
        <v>27</v>
      </c>
      <c r="F4" s="21"/>
      <c r="G4" s="21"/>
      <c r="H4" s="21"/>
      <c r="I4" s="21"/>
      <c r="J4" s="21"/>
      <c r="K4" s="21"/>
      <c r="L4" s="21"/>
    </row>
    <row r="5" ht="52.5" customHeight="1"/>
    <row r="6" spans="1:16" ht="51">
      <c r="A6" s="3" t="s">
        <v>0</v>
      </c>
      <c r="B6" s="4" t="s">
        <v>1</v>
      </c>
      <c r="C6" s="4" t="s">
        <v>2</v>
      </c>
      <c r="D6" s="27" t="s">
        <v>3</v>
      </c>
      <c r="E6" s="28"/>
      <c r="F6" s="4" t="s">
        <v>4</v>
      </c>
      <c r="G6" s="4" t="s">
        <v>5</v>
      </c>
      <c r="H6" s="29" t="s">
        <v>6</v>
      </c>
      <c r="I6" s="29"/>
      <c r="J6" s="29"/>
      <c r="K6" s="29"/>
      <c r="L6" s="29"/>
      <c r="M6" s="30"/>
      <c r="N6" s="9" t="s">
        <v>7</v>
      </c>
      <c r="O6" s="4" t="s">
        <v>8</v>
      </c>
      <c r="P6" s="6" t="s">
        <v>9</v>
      </c>
    </row>
    <row r="7" spans="1:16" ht="12.75">
      <c r="A7" s="25"/>
      <c r="B7" s="37"/>
      <c r="C7" s="25"/>
      <c r="D7" s="40" t="s">
        <v>10</v>
      </c>
      <c r="E7" s="39" t="s">
        <v>11</v>
      </c>
      <c r="F7" s="25"/>
      <c r="G7" s="7" t="s">
        <v>12</v>
      </c>
      <c r="H7" s="31">
        <v>2004</v>
      </c>
      <c r="I7" s="34">
        <v>2005</v>
      </c>
      <c r="J7" s="34">
        <v>2006</v>
      </c>
      <c r="K7" s="34">
        <v>2007</v>
      </c>
      <c r="L7" s="34">
        <v>2008</v>
      </c>
      <c r="M7" s="38">
        <v>2009</v>
      </c>
      <c r="N7" s="10" t="s">
        <v>24</v>
      </c>
      <c r="O7" s="10" t="s">
        <v>25</v>
      </c>
      <c r="P7" s="5" t="s">
        <v>26</v>
      </c>
    </row>
    <row r="8" spans="1:16" ht="12.75">
      <c r="A8" s="25"/>
      <c r="B8" s="37"/>
      <c r="C8" s="25"/>
      <c r="D8" s="41"/>
      <c r="E8" s="25"/>
      <c r="F8" s="25"/>
      <c r="G8" s="7" t="s">
        <v>13</v>
      </c>
      <c r="H8" s="32"/>
      <c r="I8" s="35"/>
      <c r="J8" s="35"/>
      <c r="K8" s="35"/>
      <c r="L8" s="35"/>
      <c r="M8" s="35"/>
      <c r="N8" s="25"/>
      <c r="O8" s="25"/>
      <c r="P8" s="25"/>
    </row>
    <row r="9" spans="1:16" ht="12.75">
      <c r="A9" s="25"/>
      <c r="B9" s="37"/>
      <c r="C9" s="25"/>
      <c r="D9" s="42"/>
      <c r="E9" s="26"/>
      <c r="F9" s="25"/>
      <c r="G9" s="8" t="s">
        <v>23</v>
      </c>
      <c r="H9" s="33"/>
      <c r="I9" s="36"/>
      <c r="J9" s="36"/>
      <c r="K9" s="36"/>
      <c r="L9" s="36"/>
      <c r="M9" s="36"/>
      <c r="N9" s="26"/>
      <c r="O9" s="26"/>
      <c r="P9" s="26"/>
    </row>
    <row r="10" spans="1:16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1">
        <v>7</v>
      </c>
      <c r="H10" s="12">
        <v>8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</row>
    <row r="11" spans="1:16" ht="15">
      <c r="A11" s="22" t="s">
        <v>14</v>
      </c>
      <c r="B11" s="22" t="s">
        <v>15</v>
      </c>
      <c r="C11" s="23"/>
      <c r="D11" s="24">
        <f>D12+D13++D14+D15</f>
        <v>2380125</v>
      </c>
      <c r="E11" s="24">
        <f aca="true" t="shared" si="0" ref="E11:K11">E12+E13+E14+E15</f>
        <v>2380125</v>
      </c>
      <c r="F11" s="24">
        <f t="shared" si="0"/>
        <v>2058534</v>
      </c>
      <c r="G11" s="24">
        <f t="shared" si="0"/>
        <v>432000</v>
      </c>
      <c r="H11" s="24">
        <f t="shared" si="0"/>
        <v>0</v>
      </c>
      <c r="I11" s="24">
        <f t="shared" si="0"/>
        <v>829394</v>
      </c>
      <c r="J11" s="24">
        <f t="shared" si="0"/>
        <v>927860</v>
      </c>
      <c r="K11" s="24">
        <f t="shared" si="0"/>
        <v>134871</v>
      </c>
      <c r="L11" s="24">
        <f>L12+L13+L14</f>
        <v>0</v>
      </c>
      <c r="M11" s="24">
        <f>M12+M13+M14</f>
        <v>0</v>
      </c>
      <c r="N11" s="24">
        <f>N12+N13+N14+N15</f>
        <v>1892125</v>
      </c>
      <c r="O11" s="24">
        <f>O12+O13+O14</f>
        <v>0</v>
      </c>
      <c r="P11" s="24">
        <f>P12+P13+P14</f>
        <v>0</v>
      </c>
    </row>
    <row r="12" spans="1:16" ht="25.5">
      <c r="A12" s="1">
        <v>1</v>
      </c>
      <c r="B12" s="2" t="s">
        <v>16</v>
      </c>
      <c r="C12" s="1" t="s">
        <v>20</v>
      </c>
      <c r="D12" s="44">
        <v>449534</v>
      </c>
      <c r="E12" s="44">
        <v>449534</v>
      </c>
      <c r="F12" s="44">
        <v>413534</v>
      </c>
      <c r="G12" s="44">
        <v>192000</v>
      </c>
      <c r="H12" s="44"/>
      <c r="I12" s="44">
        <v>221534</v>
      </c>
      <c r="J12" s="44"/>
      <c r="K12" s="44"/>
      <c r="L12" s="44"/>
      <c r="M12" s="44"/>
      <c r="N12" s="44">
        <v>221534</v>
      </c>
      <c r="O12" s="44"/>
      <c r="P12" s="44"/>
    </row>
    <row r="13" spans="1:16" ht="25.5">
      <c r="A13" s="1">
        <v>2</v>
      </c>
      <c r="B13" s="2" t="s">
        <v>16</v>
      </c>
      <c r="C13" s="1">
        <v>2002</v>
      </c>
      <c r="D13" s="44">
        <v>700000</v>
      </c>
      <c r="E13" s="44">
        <v>700000</v>
      </c>
      <c r="F13" s="44">
        <v>680000</v>
      </c>
      <c r="G13" s="44">
        <v>200000</v>
      </c>
      <c r="H13" s="44"/>
      <c r="I13" s="44">
        <v>200000</v>
      </c>
      <c r="J13" s="44">
        <v>280000</v>
      </c>
      <c r="K13" s="44"/>
      <c r="L13" s="44"/>
      <c r="M13" s="44"/>
      <c r="N13" s="44">
        <v>480000</v>
      </c>
      <c r="O13" s="44"/>
      <c r="P13" s="44"/>
    </row>
    <row r="14" spans="1:16" ht="25.5">
      <c r="A14" s="1">
        <v>3</v>
      </c>
      <c r="B14" s="2" t="s">
        <v>16</v>
      </c>
      <c r="C14" s="1" t="s">
        <v>22</v>
      </c>
      <c r="D14" s="44">
        <v>1000000</v>
      </c>
      <c r="E14" s="44">
        <v>1000000</v>
      </c>
      <c r="F14" s="44">
        <v>965000</v>
      </c>
      <c r="G14" s="44">
        <v>40000</v>
      </c>
      <c r="H14" s="44"/>
      <c r="I14" s="44">
        <v>360000</v>
      </c>
      <c r="J14" s="44">
        <v>600000</v>
      </c>
      <c r="K14" s="44"/>
      <c r="L14" s="44"/>
      <c r="M14" s="44"/>
      <c r="N14" s="44">
        <f>H14+I14+J14+K14+L14+M14</f>
        <v>960000</v>
      </c>
      <c r="O14" s="44"/>
      <c r="P14" s="44"/>
    </row>
    <row r="15" spans="1:16" ht="25.5">
      <c r="A15" s="1">
        <v>4</v>
      </c>
      <c r="B15" s="2" t="s">
        <v>16</v>
      </c>
      <c r="C15" s="1">
        <v>2004</v>
      </c>
      <c r="D15" s="44">
        <v>230591</v>
      </c>
      <c r="E15" s="44">
        <v>230591</v>
      </c>
      <c r="F15" s="44">
        <v>0</v>
      </c>
      <c r="G15" s="44">
        <v>0</v>
      </c>
      <c r="H15" s="44"/>
      <c r="I15" s="44">
        <v>47860</v>
      </c>
      <c r="J15" s="44">
        <v>47860</v>
      </c>
      <c r="K15" s="44">
        <v>134871</v>
      </c>
      <c r="L15" s="44"/>
      <c r="M15" s="44"/>
      <c r="N15" s="44">
        <f>I15+J15+K15+L15+M15</f>
        <v>230591</v>
      </c>
      <c r="O15" s="44"/>
      <c r="P15" s="44"/>
    </row>
    <row r="16" spans="1:16" ht="15">
      <c r="A16" s="14" t="s">
        <v>17</v>
      </c>
      <c r="B16" s="15" t="s">
        <v>18</v>
      </c>
      <c r="C16" s="16"/>
      <c r="D16" s="17">
        <f>D18+D19+D20+D21+D22+D23+D17</f>
        <v>9724019</v>
      </c>
      <c r="E16" s="17">
        <f>E17+E18+E19+E20+E21+E22+E23</f>
        <v>9724019</v>
      </c>
      <c r="F16" s="17">
        <f>F17+F18+F19+F20+F21+F22+F23</f>
        <v>3536428</v>
      </c>
      <c r="G16" s="17">
        <f>G17+G18+G19+G20+G21+G22+G23</f>
        <v>1506428</v>
      </c>
      <c r="H16" s="17"/>
      <c r="I16" s="17">
        <f>I17+I18+I19+I20+I21+I22+I23</f>
        <v>4611087</v>
      </c>
      <c r="J16" s="17">
        <f>J17+J18+J19+J20+J21+J22+J23</f>
        <v>948524</v>
      </c>
      <c r="K16" s="17">
        <f>K17+K18+K19+K20+K21</f>
        <v>946660</v>
      </c>
      <c r="L16" s="17">
        <f>L17+L18+L19+L20+L21</f>
        <v>501320</v>
      </c>
      <c r="M16" s="17">
        <f>M17+M18+M19+M20</f>
        <v>0</v>
      </c>
      <c r="N16" s="17">
        <f>N17+N18+N19+N20+N21+N22++N23</f>
        <v>7007591</v>
      </c>
      <c r="O16" s="13">
        <v>3230148</v>
      </c>
      <c r="P16" s="13">
        <v>8748123</v>
      </c>
    </row>
    <row r="17" spans="1:16" ht="25.5">
      <c r="A17" s="1">
        <v>1</v>
      </c>
      <c r="B17" s="2" t="s">
        <v>19</v>
      </c>
      <c r="C17" s="1">
        <v>2001</v>
      </c>
      <c r="D17" s="44">
        <v>2000000</v>
      </c>
      <c r="E17" s="44">
        <v>2000000</v>
      </c>
      <c r="F17" s="44">
        <v>1000000</v>
      </c>
      <c r="G17" s="44">
        <v>1000000</v>
      </c>
      <c r="H17" s="44"/>
      <c r="I17" s="44"/>
      <c r="J17" s="44"/>
      <c r="K17" s="44"/>
      <c r="L17" s="44"/>
      <c r="M17" s="44"/>
      <c r="N17" s="44">
        <v>0</v>
      </c>
      <c r="O17" s="44"/>
      <c r="P17" s="44"/>
    </row>
    <row r="18" spans="1:16" ht="25.5">
      <c r="A18" s="1">
        <v>2</v>
      </c>
      <c r="B18" s="2" t="s">
        <v>19</v>
      </c>
      <c r="C18" s="1">
        <v>2002</v>
      </c>
      <c r="D18" s="44">
        <v>600000</v>
      </c>
      <c r="E18" s="44">
        <v>600000</v>
      </c>
      <c r="F18" s="44">
        <v>390000</v>
      </c>
      <c r="G18" s="44">
        <v>360000</v>
      </c>
      <c r="H18" s="44"/>
      <c r="I18" s="44">
        <v>30000</v>
      </c>
      <c r="J18" s="44"/>
      <c r="K18" s="44"/>
      <c r="L18" s="44"/>
      <c r="M18" s="44"/>
      <c r="N18" s="44">
        <v>30000</v>
      </c>
      <c r="O18" s="44"/>
      <c r="P18" s="44"/>
    </row>
    <row r="19" spans="1:16" ht="25.5">
      <c r="A19" s="1">
        <v>3</v>
      </c>
      <c r="B19" s="2" t="s">
        <v>19</v>
      </c>
      <c r="C19" s="1">
        <v>2003</v>
      </c>
      <c r="D19" s="44">
        <v>980070</v>
      </c>
      <c r="E19" s="44">
        <v>980070</v>
      </c>
      <c r="F19" s="44">
        <v>980070</v>
      </c>
      <c r="G19" s="44">
        <v>66853</v>
      </c>
      <c r="H19" s="44"/>
      <c r="I19" s="44">
        <v>227858</v>
      </c>
      <c r="J19" s="44">
        <v>227858</v>
      </c>
      <c r="K19" s="44">
        <v>227858</v>
      </c>
      <c r="L19" s="44">
        <v>229643</v>
      </c>
      <c r="M19" s="44"/>
      <c r="N19" s="44">
        <f>I19+J19+K19+L19+++M19</f>
        <v>913217</v>
      </c>
      <c r="O19" s="44"/>
      <c r="P19" s="44"/>
    </row>
    <row r="20" spans="1:16" ht="25.5">
      <c r="A20" s="1">
        <v>4</v>
      </c>
      <c r="B20" s="2" t="s">
        <v>19</v>
      </c>
      <c r="C20" s="1">
        <v>2003</v>
      </c>
      <c r="D20" s="44">
        <v>1166358</v>
      </c>
      <c r="E20" s="44">
        <v>1166358</v>
      </c>
      <c r="F20" s="44">
        <v>1166358</v>
      </c>
      <c r="G20" s="44">
        <v>79575</v>
      </c>
      <c r="H20" s="44"/>
      <c r="I20" s="44">
        <v>271702</v>
      </c>
      <c r="J20" s="44">
        <v>271702</v>
      </c>
      <c r="K20" s="44">
        <v>271702</v>
      </c>
      <c r="L20" s="44">
        <v>271677</v>
      </c>
      <c r="M20" s="44"/>
      <c r="N20" s="44">
        <f>I20+J20+K20+L20+M20</f>
        <v>1086783</v>
      </c>
      <c r="O20" s="44"/>
      <c r="P20" s="44"/>
    </row>
    <row r="21" spans="1:16" ht="25.5">
      <c r="A21" s="1">
        <v>5</v>
      </c>
      <c r="B21" s="2" t="s">
        <v>19</v>
      </c>
      <c r="C21" s="1">
        <v>2004</v>
      </c>
      <c r="D21" s="44">
        <v>1345028</v>
      </c>
      <c r="E21" s="44">
        <v>1345028</v>
      </c>
      <c r="F21" s="44">
        <v>0</v>
      </c>
      <c r="G21" s="44">
        <v>0</v>
      </c>
      <c r="H21" s="44"/>
      <c r="I21" s="44">
        <v>448964</v>
      </c>
      <c r="J21" s="44">
        <v>448964</v>
      </c>
      <c r="K21" s="44">
        <v>447100</v>
      </c>
      <c r="L21" s="44"/>
      <c r="M21" s="44"/>
      <c r="N21" s="44">
        <f>I21+J21+K21+L21+M21</f>
        <v>1345028</v>
      </c>
      <c r="O21" s="44"/>
      <c r="P21" s="44"/>
    </row>
    <row r="22" spans="1:16" ht="25.5">
      <c r="A22" s="1">
        <v>6</v>
      </c>
      <c r="B22" s="2" t="s">
        <v>19</v>
      </c>
      <c r="C22" s="1">
        <v>2004</v>
      </c>
      <c r="D22" s="44">
        <v>2926854</v>
      </c>
      <c r="E22" s="44">
        <v>2926854</v>
      </c>
      <c r="F22" s="44">
        <v>0</v>
      </c>
      <c r="G22" s="44">
        <v>0</v>
      </c>
      <c r="H22" s="44"/>
      <c r="I22" s="44">
        <v>2926854</v>
      </c>
      <c r="J22" s="44"/>
      <c r="K22" s="44"/>
      <c r="L22" s="44"/>
      <c r="M22" s="44"/>
      <c r="N22" s="44">
        <f>I22+J22+K22+L22+M22</f>
        <v>2926854</v>
      </c>
      <c r="O22" s="44"/>
      <c r="P22" s="44"/>
    </row>
    <row r="23" spans="1:16" ht="25.5">
      <c r="A23" s="1">
        <v>7</v>
      </c>
      <c r="B23" s="2" t="s">
        <v>19</v>
      </c>
      <c r="C23" s="1">
        <v>2004</v>
      </c>
      <c r="D23" s="44">
        <v>705709</v>
      </c>
      <c r="E23" s="44">
        <v>705709</v>
      </c>
      <c r="F23" s="44">
        <v>0</v>
      </c>
      <c r="G23" s="44">
        <v>0</v>
      </c>
      <c r="H23" s="44"/>
      <c r="I23" s="44">
        <v>705709</v>
      </c>
      <c r="J23" s="44"/>
      <c r="K23" s="44"/>
      <c r="L23" s="44"/>
      <c r="M23" s="44"/>
      <c r="N23" s="44">
        <f>I23+J23+K23+L23+M23</f>
        <v>705709</v>
      </c>
      <c r="O23" s="44"/>
      <c r="P23" s="44"/>
    </row>
    <row r="24" spans="1:16" ht="15">
      <c r="A24" s="1"/>
      <c r="B24" s="18" t="s">
        <v>21</v>
      </c>
      <c r="C24" s="19"/>
      <c r="D24" s="20">
        <f aca="true" t="shared" si="1" ref="D24:I24">D11+D16</f>
        <v>12104144</v>
      </c>
      <c r="E24" s="20">
        <f t="shared" si="1"/>
        <v>12104144</v>
      </c>
      <c r="F24" s="20">
        <f t="shared" si="1"/>
        <v>5594962</v>
      </c>
      <c r="G24" s="20">
        <f t="shared" si="1"/>
        <v>1938428</v>
      </c>
      <c r="H24" s="20">
        <f t="shared" si="1"/>
        <v>0</v>
      </c>
      <c r="I24" s="20">
        <f t="shared" si="1"/>
        <v>5440481</v>
      </c>
      <c r="J24" s="20">
        <f>J11++J16</f>
        <v>1876384</v>
      </c>
      <c r="K24" s="20">
        <f>K11+K16</f>
        <v>1081531</v>
      </c>
      <c r="L24" s="20">
        <f>L11+L16</f>
        <v>501320</v>
      </c>
      <c r="M24" s="20">
        <f>M11+M16</f>
        <v>0</v>
      </c>
      <c r="N24" s="20">
        <f>N11+N16</f>
        <v>8899716</v>
      </c>
      <c r="O24" s="20">
        <f>O16</f>
        <v>3230148</v>
      </c>
      <c r="P24" s="20">
        <f>P16</f>
        <v>8748123</v>
      </c>
    </row>
  </sheetData>
  <mergeCells count="17">
    <mergeCell ref="C7:C9"/>
    <mergeCell ref="B7:B9"/>
    <mergeCell ref="A7:A9"/>
    <mergeCell ref="N8:N9"/>
    <mergeCell ref="M7:M9"/>
    <mergeCell ref="E7:E9"/>
    <mergeCell ref="D7:D9"/>
    <mergeCell ref="O8:O9"/>
    <mergeCell ref="P8:P9"/>
    <mergeCell ref="F7:F9"/>
    <mergeCell ref="D6:E6"/>
    <mergeCell ref="H6:M6"/>
    <mergeCell ref="H7:H9"/>
    <mergeCell ref="I7:I9"/>
    <mergeCell ref="J7:J9"/>
    <mergeCell ref="K7:K9"/>
    <mergeCell ref="L7:L9"/>
  </mergeCells>
  <printOptions/>
  <pageMargins left="0.32" right="0.28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2005-03-11T06:48:22Z</cp:lastPrinted>
  <dcterms:created xsi:type="dcterms:W3CDTF">2004-07-13T12:26:09Z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